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760"/>
  </bookViews>
  <sheets>
    <sheet name="概況・基本調査" sheetId="1" r:id="rId1"/>
    <sheet name="基本調査マークシート" sheetId="3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K24906</author>
  </authors>
  <commentList>
    <comment ref="B1" authorId="0">
      <text>
        <r>
          <rPr>
            <b/>
            <sz val="11"/>
            <color indexed="81"/>
            <rFont val="MS P ゴシック"/>
          </rPr>
          <t>印字確認の際は、このセルを「テスト」に切り替える（全マークがつきます）。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<sst xmlns="http://schemas.openxmlformats.org/spreadsheetml/2006/main" xmlns:r="http://schemas.openxmlformats.org/officeDocument/2006/relationships" count="212" uniqueCount="212">
  <si>
    <t>ふりがな</t>
  </si>
  <si>
    <t>1-10　洗身</t>
    <rPh sb="5" eb="7">
      <t>せんしん</t>
    </rPh>
    <phoneticPr fontId="1" type="Hiragana"/>
  </si>
  <si>
    <t>3　J2</t>
  </si>
  <si>
    <t>記入者氏名</t>
    <rPh sb="0" eb="5">
      <t>きにゅうし</t>
    </rPh>
    <phoneticPr fontId="1" type="Hiragana"/>
  </si>
  <si>
    <t>電話番号</t>
    <rPh sb="0" eb="4">
      <t>でんわ</t>
    </rPh>
    <phoneticPr fontId="1" type="Hiragana"/>
  </si>
  <si>
    <t>実施場所</t>
    <rPh sb="0" eb="4">
      <t>じっし</t>
    </rPh>
    <phoneticPr fontId="1" type="Hiragana"/>
  </si>
  <si>
    <t>2　歯科医師</t>
    <rPh sb="2" eb="6">
      <t>しかいし</t>
    </rPh>
    <phoneticPr fontId="1" type="Hiragana"/>
  </si>
  <si>
    <t>所属機関（事業所名）</t>
    <rPh sb="0" eb="4">
      <t>しょぞ</t>
    </rPh>
    <rPh sb="5" eb="8">
      <t>じぎょうしょ</t>
    </rPh>
    <rPh sb="8" eb="9">
      <t>めい</t>
    </rPh>
    <phoneticPr fontId="1" type="Hiragana"/>
  </si>
  <si>
    <t>回数</t>
    <rPh sb="0" eb="2">
      <t>かいすう</t>
    </rPh>
    <phoneticPr fontId="1" type="Hiragana"/>
  </si>
  <si>
    <t>２　調査概要</t>
    <rPh sb="2" eb="4">
      <t>ちょうさ</t>
    </rPh>
    <rPh sb="4" eb="6">
      <t>がいよう</t>
    </rPh>
    <phoneticPr fontId="1" type="Hiragana"/>
  </si>
  <si>
    <t>認知症対応型通所介護</t>
    <rPh sb="0" eb="6">
      <t>にんちしょう</t>
    </rPh>
    <rPh sb="6" eb="10">
      <t>つうしょ</t>
    </rPh>
    <phoneticPr fontId="1" type="Hiragana"/>
  </si>
  <si>
    <t>4-15　話がまとまらず会話にならないこと</t>
    <rPh sb="5" eb="6">
      <t>はなし</t>
    </rPh>
    <rPh sb="12" eb="14">
      <t>かいわ</t>
    </rPh>
    <phoneticPr fontId="1" type="Hiragana"/>
  </si>
  <si>
    <t>被保険者番号</t>
    <rPh sb="0" eb="4">
      <t>ひほけんしゃ</t>
    </rPh>
    <rPh sb="4" eb="6">
      <t>ばんごう</t>
    </rPh>
    <phoneticPr fontId="1" type="Hiragana"/>
  </si>
  <si>
    <t>1-8　立ち上がり</t>
    <rPh sb="4" eb="5">
      <t>た</t>
    </rPh>
    <rPh sb="6" eb="7">
      <t>あ</t>
    </rPh>
    <phoneticPr fontId="1" type="Hiragana"/>
  </si>
  <si>
    <t>調査実施日</t>
    <rPh sb="0" eb="5">
      <t>ちょうさじ</t>
    </rPh>
    <phoneticPr fontId="1" type="Hiragana"/>
  </si>
  <si>
    <t>5　聞こえているのか判断不能</t>
    <rPh sb="2" eb="3">
      <t>き</t>
    </rPh>
    <rPh sb="10" eb="14">
      <t>はんだ</t>
    </rPh>
    <phoneticPr fontId="1" type="Hiragana"/>
  </si>
  <si>
    <t>訪問介護・訪問型サービス</t>
    <rPh sb="0" eb="4">
      <t>ほうもん</t>
    </rPh>
    <rPh sb="5" eb="12">
      <t>ほうもんがた</t>
    </rPh>
    <phoneticPr fontId="1" type="Hiragana"/>
  </si>
  <si>
    <t>通所介護・通所型サービス</t>
    <rPh sb="0" eb="4">
      <t>つうしょ</t>
    </rPh>
    <rPh sb="5" eb="12">
      <t>つうしょがた</t>
    </rPh>
    <phoneticPr fontId="1" type="Hiragana"/>
  </si>
  <si>
    <t>1-2　拘縮の有無</t>
    <rPh sb="4" eb="6">
      <t>こうしゅく</t>
    </rPh>
    <rPh sb="7" eb="9">
      <t>うむ</t>
    </rPh>
    <phoneticPr fontId="1" type="Hiragana"/>
  </si>
  <si>
    <t>３　サービス状況</t>
    <rPh sb="6" eb="8">
      <t>じ</t>
    </rPh>
    <phoneticPr fontId="1" type="Hiragana"/>
  </si>
  <si>
    <t>訪問入浴介護</t>
    <rPh sb="0" eb="6">
      <t>ほうもんにゅ</t>
    </rPh>
    <phoneticPr fontId="1" type="Hiragana"/>
  </si>
  <si>
    <t>訪問看護</t>
    <rPh sb="0" eb="4">
      <t>ほうもん</t>
    </rPh>
    <phoneticPr fontId="1" type="Hiragana"/>
  </si>
  <si>
    <t>訪問リハビリテーション</t>
    <rPh sb="0" eb="4">
      <t>ほうもん</t>
    </rPh>
    <phoneticPr fontId="1" type="Hiragana"/>
  </si>
  <si>
    <t>小規模多機能型居宅介護</t>
    <rPh sb="0" eb="7">
      <t>しょうきぼた</t>
    </rPh>
    <rPh sb="7" eb="11">
      <t>きょたく</t>
    </rPh>
    <phoneticPr fontId="1" type="Hiragana"/>
  </si>
  <si>
    <t>3　月1回未満</t>
    <rPh sb="2" eb="3">
      <t>つき</t>
    </rPh>
    <rPh sb="4" eb="7">
      <t>かい</t>
    </rPh>
    <phoneticPr fontId="1" type="Hiragana"/>
  </si>
  <si>
    <t>居宅療養管理指導</t>
    <rPh sb="0" eb="4">
      <t>きょたく</t>
    </rPh>
    <rPh sb="4" eb="8">
      <t>かんりし</t>
    </rPh>
    <phoneticPr fontId="1" type="Hiragana"/>
  </si>
  <si>
    <t>通所リハビリテーション</t>
    <rPh sb="0" eb="2">
      <t>つうしょ</t>
    </rPh>
    <phoneticPr fontId="1" type="Hiragana"/>
  </si>
  <si>
    <t xml:space="preserve"> </t>
  </si>
  <si>
    <t>短期入所生活介護</t>
    <rPh sb="0" eb="8">
      <t>たんきにゅうしょ</t>
    </rPh>
    <phoneticPr fontId="1" type="Hiragana"/>
  </si>
  <si>
    <t>短期入所療養介護</t>
    <rPh sb="0" eb="4">
      <t>たんきにゅうしょ</t>
    </rPh>
    <rPh sb="4" eb="6">
      <t>りょうよう</t>
    </rPh>
    <rPh sb="6" eb="8">
      <t>かいご</t>
    </rPh>
    <phoneticPr fontId="1" type="Hiragana"/>
  </si>
  <si>
    <t>地域密着型特定施設入居者生活介護</t>
    <rPh sb="0" eb="5">
      <t>ちいきみっ</t>
    </rPh>
    <rPh sb="5" eb="9">
      <t>とくてい</t>
    </rPh>
    <rPh sb="9" eb="10">
      <t>いり</t>
    </rPh>
    <rPh sb="10" eb="11">
      <t>きょ</t>
    </rPh>
    <rPh sb="11" eb="16">
      <t>ものせいかつかいご</t>
    </rPh>
    <phoneticPr fontId="1" type="Hiragana"/>
  </si>
  <si>
    <t>7　Ⅳ</t>
  </si>
  <si>
    <t>2-11　ズボン等の着脱</t>
    <rPh sb="10" eb="12">
      <t>きだ</t>
    </rPh>
    <phoneticPr fontId="1" type="Hiragana"/>
  </si>
  <si>
    <t>特定施設入居者生活介護</t>
    <rPh sb="0" eb="4">
      <t>とくてい</t>
    </rPh>
    <rPh sb="4" eb="7">
      <t>にゅうきょしゃ</t>
    </rPh>
    <rPh sb="7" eb="11">
      <t>せいかつ</t>
    </rPh>
    <phoneticPr fontId="1" type="Hiragana"/>
  </si>
  <si>
    <t>夜間対応型訪問介護</t>
    <rPh sb="0" eb="9">
      <t>やかんたいおうが</t>
    </rPh>
    <phoneticPr fontId="1" type="Hiragana"/>
  </si>
  <si>
    <t>福祉用具貸与</t>
    <rPh sb="0" eb="6">
      <t>ふくしようぐ</t>
    </rPh>
    <phoneticPr fontId="1" type="Hiragana"/>
  </si>
  <si>
    <t>特定福祉用具販売</t>
    <rPh sb="0" eb="8">
      <t>とくていふくしよ</t>
    </rPh>
    <phoneticPr fontId="1" type="Hiragana"/>
  </si>
  <si>
    <t>15　その他福祉関係者</t>
    <rPh sb="5" eb="11">
      <t>たふくしかん</t>
    </rPh>
    <phoneticPr fontId="1" type="Hiragana"/>
  </si>
  <si>
    <t>酸素療法</t>
    <rPh sb="0" eb="4">
      <t>さんそり</t>
    </rPh>
    <phoneticPr fontId="1" type="Hiragana"/>
  </si>
  <si>
    <t>3-3　生年月日や年齢を言うこと</t>
    <rPh sb="4" eb="9">
      <t>せいねんが</t>
    </rPh>
    <rPh sb="9" eb="11">
      <t>ねんれい</t>
    </rPh>
    <rPh sb="12" eb="13">
      <t>い</t>
    </rPh>
    <phoneticPr fontId="1" type="Hiragana"/>
  </si>
  <si>
    <t>1-3　寝返り</t>
    <rPh sb="4" eb="6">
      <t>ねがえ</t>
    </rPh>
    <phoneticPr fontId="1" type="Hiragana"/>
  </si>
  <si>
    <t>住宅改修</t>
    <rPh sb="0" eb="4">
      <t>じゅう</t>
    </rPh>
    <phoneticPr fontId="1" type="Hiragana"/>
  </si>
  <si>
    <t>1-13　聴力</t>
    <rPh sb="5" eb="7">
      <t>ちょうりょく</t>
    </rPh>
    <phoneticPr fontId="1" type="Hiragana"/>
  </si>
  <si>
    <t>認知症対応型共同生活介護</t>
    <rPh sb="0" eb="6">
      <t>にんちしょう</t>
    </rPh>
    <rPh sb="6" eb="12">
      <t>きょうどう</t>
    </rPh>
    <phoneticPr fontId="1" type="Hiragana"/>
  </si>
  <si>
    <t>定期巡回・随時対応型訪問介護看護</t>
    <rPh sb="0" eb="4">
      <t>ていきじ</t>
    </rPh>
    <rPh sb="5" eb="16">
      <t>ずいじたいおうが</t>
    </rPh>
    <phoneticPr fontId="1" type="Hiragana"/>
  </si>
  <si>
    <t>10　介護福祉士</t>
    <rPh sb="3" eb="8">
      <t>かいごふ</t>
    </rPh>
    <phoneticPr fontId="1" type="Hiragana"/>
  </si>
  <si>
    <t>看護小規模多機能型居宅介護</t>
    <rPh sb="0" eb="13">
      <t>かんごしょうきぼたきの</t>
    </rPh>
    <phoneticPr fontId="1" type="Hiragana"/>
  </si>
  <si>
    <t>４　施設利用</t>
    <rPh sb="2" eb="6">
      <t>しせつり</t>
    </rPh>
    <phoneticPr fontId="1" type="Hiragana"/>
  </si>
  <si>
    <t>概況調査</t>
    <rPh sb="0" eb="4">
      <t>がいき</t>
    </rPh>
    <phoneticPr fontId="1" type="Hiragana"/>
  </si>
  <si>
    <t>1-4　起き上がり</t>
    <rPh sb="4" eb="5">
      <t>お</t>
    </rPh>
    <rPh sb="6" eb="7">
      <t>あ</t>
    </rPh>
    <phoneticPr fontId="1" type="Hiragana"/>
  </si>
  <si>
    <t>3　Ⅱa</t>
  </si>
  <si>
    <t>基本調査</t>
    <rPh sb="0" eb="4">
      <t>きほんち</t>
    </rPh>
    <phoneticPr fontId="1" type="Hiragana"/>
  </si>
  <si>
    <t>ない</t>
  </si>
  <si>
    <t>4-11　物を壊したり，衣類を破いたりすること</t>
    <rPh sb="5" eb="6">
      <t>もの</t>
    </rPh>
    <rPh sb="7" eb="8">
      <t>こわ</t>
    </rPh>
    <rPh sb="12" eb="14">
      <t>いるい</t>
    </rPh>
    <rPh sb="15" eb="19">
      <t>やぶ</t>
    </rPh>
    <phoneticPr fontId="1" type="Hiragana"/>
  </si>
  <si>
    <t>左上肢</t>
    <rPh sb="0" eb="3">
      <t>ひだ</t>
    </rPh>
    <phoneticPr fontId="1" type="Hiragana"/>
  </si>
  <si>
    <t>7　B2</t>
  </si>
  <si>
    <t>股関節</t>
    <rPh sb="0" eb="3">
      <t>こかんせつ</t>
    </rPh>
    <phoneticPr fontId="1" type="Hiragana"/>
  </si>
  <si>
    <t>2　普通の声がやっと聞き取れる</t>
    <rPh sb="2" eb="4">
      <t>ふつう</t>
    </rPh>
    <rPh sb="5" eb="6">
      <t>こえ</t>
    </rPh>
    <rPh sb="10" eb="11">
      <t>き</t>
    </rPh>
    <phoneticPr fontId="1" type="Hiragana"/>
  </si>
  <si>
    <t>膝関節</t>
    <rPh sb="0" eb="3">
      <t>ひざ</t>
    </rPh>
    <phoneticPr fontId="1" type="Hiragana"/>
  </si>
  <si>
    <t>その他（四肢の欠損）</t>
    <rPh sb="2" eb="3">
      <t>た</t>
    </rPh>
    <rPh sb="4" eb="6">
      <t>しし</t>
    </rPh>
    <rPh sb="7" eb="9">
      <t>けっそん</t>
    </rPh>
    <phoneticPr fontId="1" type="Hiragana"/>
  </si>
  <si>
    <t>1-1　麻痺の有無</t>
    <rPh sb="4" eb="6">
      <t>まひ</t>
    </rPh>
    <rPh sb="7" eb="9">
      <t>うむ</t>
    </rPh>
    <phoneticPr fontId="1" type="Hiragana"/>
  </si>
  <si>
    <t>8　M</t>
  </si>
  <si>
    <t>1-6　両足での立位保持</t>
    <rPh sb="4" eb="6">
      <t>りょうあし</t>
    </rPh>
    <rPh sb="8" eb="12">
      <t>りついほ</t>
    </rPh>
    <phoneticPr fontId="1" type="Hiragana"/>
  </si>
  <si>
    <t>2　何か支えがあればできる</t>
    <rPh sb="2" eb="3">
      <t>なに</t>
    </rPh>
    <rPh sb="4" eb="5">
      <t>ささ</t>
    </rPh>
    <phoneticPr fontId="1" type="Hiragana"/>
  </si>
  <si>
    <t>肩関節</t>
    <rPh sb="0" eb="3">
      <t>かたかんせつ</t>
    </rPh>
    <phoneticPr fontId="1" type="Hiragana"/>
  </si>
  <si>
    <t>1-7　歩行</t>
    <rPh sb="4" eb="6">
      <t>ほこう</t>
    </rPh>
    <phoneticPr fontId="1" type="Hiragana"/>
  </si>
  <si>
    <t>1-5　座位保持</t>
    <rPh sb="4" eb="8">
      <t>ざいほ</t>
    </rPh>
    <phoneticPr fontId="1" type="Hiragana"/>
  </si>
  <si>
    <t>1-9　片足での立位保持</t>
    <rPh sb="4" eb="6">
      <t>かたあし</t>
    </rPh>
    <rPh sb="8" eb="12">
      <t>りついほ</t>
    </rPh>
    <phoneticPr fontId="1" type="Hiragana"/>
  </si>
  <si>
    <t>↑自宅外の場合場所を入力</t>
  </si>
  <si>
    <t>1-11　つめ切り</t>
    <rPh sb="7" eb="8">
      <t>せつ</t>
    </rPh>
    <phoneticPr fontId="1" type="Hiragana"/>
  </si>
  <si>
    <t>1-12　視力</t>
    <rPh sb="5" eb="7">
      <t>しりょく</t>
    </rPh>
    <phoneticPr fontId="1" type="Hiragana"/>
  </si>
  <si>
    <t>2　何かにつかまればできる</t>
  </si>
  <si>
    <t>2-1　移乗</t>
    <rPh sb="4" eb="6">
      <t>いじょう</t>
    </rPh>
    <phoneticPr fontId="1" type="Hiragana"/>
  </si>
  <si>
    <t xml:space="preserve">2-2　移動 </t>
    <rPh sb="4" eb="5">
      <t>うつり</t>
    </rPh>
    <rPh sb="5" eb="6">
      <t>うご</t>
    </rPh>
    <phoneticPr fontId="1" type="Hiragana"/>
  </si>
  <si>
    <t>回/月</t>
    <rPh sb="0" eb="1">
      <t>かい</t>
    </rPh>
    <rPh sb="2" eb="3">
      <t>つ</t>
    </rPh>
    <phoneticPr fontId="1" type="Hiragana"/>
  </si>
  <si>
    <t>2-3　えん下</t>
    <rPh sb="6" eb="7">
      <t>した</t>
    </rPh>
    <phoneticPr fontId="1" type="Hiragana"/>
  </si>
  <si>
    <t xml:space="preserve">2-4　食事摂取 </t>
    <rPh sb="4" eb="6">
      <t>しょくじ</t>
    </rPh>
    <rPh sb="6" eb="8">
      <t>せっしゅ</t>
    </rPh>
    <phoneticPr fontId="1" type="Hiragana"/>
  </si>
  <si>
    <t>2　月1回以上</t>
    <rPh sb="2" eb="3">
      <t>つき</t>
    </rPh>
    <rPh sb="4" eb="7">
      <t>かい</t>
    </rPh>
    <phoneticPr fontId="1" type="Hiragana"/>
  </si>
  <si>
    <t>2-5　排尿</t>
    <rPh sb="4" eb="6">
      <t>はいにょう</t>
    </rPh>
    <phoneticPr fontId="1" type="Hiragana"/>
  </si>
  <si>
    <t>2-6　排便</t>
    <rPh sb="4" eb="6">
      <t>はいべん</t>
    </rPh>
    <phoneticPr fontId="1" type="Hiragana"/>
  </si>
  <si>
    <t>2-7　口腔清潔（はみがき等）</t>
    <rPh sb="4" eb="8">
      <t>こうくうせいけつ</t>
    </rPh>
    <rPh sb="13" eb="14">
      <t>とう</t>
    </rPh>
    <phoneticPr fontId="1" type="Hiragana"/>
  </si>
  <si>
    <t>5-6　簡単な調理</t>
    <rPh sb="4" eb="6">
      <t>かんたん</t>
    </rPh>
    <phoneticPr fontId="1" type="Hiragana"/>
  </si>
  <si>
    <t>2-8　洗顔</t>
    <rPh sb="4" eb="6">
      <t>せんがん</t>
    </rPh>
    <phoneticPr fontId="1" type="Hiragana"/>
  </si>
  <si>
    <t>2-9　整髪</t>
    <rPh sb="4" eb="6">
      <t>せいはつ</t>
    </rPh>
    <phoneticPr fontId="1" type="Hiragana"/>
  </si>
  <si>
    <t>2-10　上衣の着脱</t>
    <rPh sb="5" eb="10">
      <t>じょうい</t>
    </rPh>
    <phoneticPr fontId="1" type="Hiragana"/>
  </si>
  <si>
    <t>6　他市町村</t>
    <rPh sb="2" eb="6">
      <t>たしちょ</t>
    </rPh>
    <phoneticPr fontId="1" type="Hiragana"/>
  </si>
  <si>
    <t>2-12　外出頻度</t>
    <rPh sb="5" eb="9">
      <t>がいし</t>
    </rPh>
    <phoneticPr fontId="1" type="Hiragana"/>
  </si>
  <si>
    <t>3-1　意思の伝達</t>
    <rPh sb="4" eb="6">
      <t>いし</t>
    </rPh>
    <rPh sb="7" eb="9">
      <t>でんたつ</t>
    </rPh>
    <phoneticPr fontId="1" type="Hiragana"/>
  </si>
  <si>
    <t>3-2　毎日の日課を理解すること</t>
    <rPh sb="4" eb="6">
      <t>まいにち</t>
    </rPh>
    <rPh sb="7" eb="9">
      <t>にっか</t>
    </rPh>
    <phoneticPr fontId="1" type="Hiragana"/>
  </si>
  <si>
    <t>3-4　短期記憶</t>
    <rPh sb="4" eb="8">
      <t>たんきき</t>
    </rPh>
    <phoneticPr fontId="1" type="Hiragana"/>
  </si>
  <si>
    <t>3-5　自分の名前を言うこと</t>
    <rPh sb="4" eb="6">
      <t>じぶん</t>
    </rPh>
    <rPh sb="7" eb="9">
      <t>なまえ</t>
    </rPh>
    <rPh sb="10" eb="11">
      <t>い</t>
    </rPh>
    <phoneticPr fontId="1" type="Hiragana"/>
  </si>
  <si>
    <t>3-6　今の季節を理解すること</t>
    <rPh sb="4" eb="5">
      <t>いま</t>
    </rPh>
    <rPh sb="6" eb="9">
      <t>きせ</t>
    </rPh>
    <rPh sb="9" eb="11">
      <t>りかい</t>
    </rPh>
    <phoneticPr fontId="1" type="Hiragana"/>
  </si>
  <si>
    <t>障害高齢者の日常生活自立度</t>
    <rPh sb="0" eb="6">
      <t>しょうがい</t>
    </rPh>
    <rPh sb="6" eb="13">
      <t>にちじょうせ</t>
    </rPh>
    <phoneticPr fontId="1" type="Hiragana"/>
  </si>
  <si>
    <t>3-7　場所の理解</t>
    <rPh sb="4" eb="6">
      <t>ばしょ</t>
    </rPh>
    <phoneticPr fontId="1" type="Hiragana"/>
  </si>
  <si>
    <t>3-8　徘徊</t>
    <rPh sb="4" eb="6">
      <t>はいかい</t>
    </rPh>
    <phoneticPr fontId="1" type="Hiragana"/>
  </si>
  <si>
    <t>↓該当する内容の番号を入力</t>
    <rPh sb="1" eb="3">
      <t>がいとう</t>
    </rPh>
    <rPh sb="5" eb="7">
      <t>ないよう</t>
    </rPh>
    <rPh sb="8" eb="11">
      <t>ばん</t>
    </rPh>
    <rPh sb="11" eb="13">
      <t>にゅうりょく</t>
    </rPh>
    <phoneticPr fontId="1" type="Hiragana"/>
  </si>
  <si>
    <t>1　つかまらないでできる</t>
  </si>
  <si>
    <t>2　何かにつかまればできる</t>
    <rPh sb="2" eb="3">
      <t>なに</t>
    </rPh>
    <phoneticPr fontId="1" type="Hiragana"/>
  </si>
  <si>
    <t>「2025/11/12」の形式で入力</t>
    <rPh sb="13" eb="15">
      <t>けいしき</t>
    </rPh>
    <phoneticPr fontId="1" type="Hiragana"/>
  </si>
  <si>
    <t>3　できない</t>
  </si>
  <si>
    <t>4　できない</t>
  </si>
  <si>
    <t>1　支えなしでできる</t>
    <rPh sb="2" eb="3">
      <t>ささ</t>
    </rPh>
    <phoneticPr fontId="1" type="Hiragana"/>
  </si>
  <si>
    <t>2　自分の手で支えればできる</t>
    <rPh sb="2" eb="7">
      <t>じぶん</t>
    </rPh>
    <rPh sb="7" eb="8">
      <t>ささ</t>
    </rPh>
    <phoneticPr fontId="1" type="Hiragana"/>
  </si>
  <si>
    <t>1　できる</t>
  </si>
  <si>
    <t>3　支えてもらえればできる</t>
    <rPh sb="2" eb="3">
      <t>ささ</t>
    </rPh>
    <phoneticPr fontId="1" type="Hiragana"/>
  </si>
  <si>
    <t>1　介助されていない</t>
    <rPh sb="2" eb="4">
      <t>かいじょ</t>
    </rPh>
    <phoneticPr fontId="1" type="Hiragana"/>
  </si>
  <si>
    <t>2　一部介助</t>
    <rPh sb="2" eb="6">
      <t>いちぶ</t>
    </rPh>
    <phoneticPr fontId="1" type="Hiragana"/>
  </si>
  <si>
    <t>3　全介助</t>
    <rPh sb="2" eb="5">
      <t>ぜんかいじょ</t>
    </rPh>
    <phoneticPr fontId="1" type="Hiragana"/>
  </si>
  <si>
    <t>4　行っていない</t>
  </si>
  <si>
    <t>2　特別な場合を除いてできる</t>
    <rPh sb="2" eb="4">
      <t>とくべつ</t>
    </rPh>
    <rPh sb="5" eb="11">
      <t>ばあ</t>
    </rPh>
    <phoneticPr fontId="1" type="Hiragana"/>
  </si>
  <si>
    <t>1　普通</t>
    <rPh sb="2" eb="4">
      <t>ふつう</t>
    </rPh>
    <phoneticPr fontId="1" type="Hiragana"/>
  </si>
  <si>
    <t>2　約1m離れた視力確認表の図が見える</t>
    <rPh sb="2" eb="3">
      <t>やく</t>
    </rPh>
    <rPh sb="5" eb="6">
      <t>はな</t>
    </rPh>
    <rPh sb="8" eb="13">
      <t>しりょくか</t>
    </rPh>
    <rPh sb="14" eb="15">
      <t>ず</t>
    </rPh>
    <rPh sb="16" eb="19">
      <t>み</t>
    </rPh>
    <phoneticPr fontId="1" type="Hiragana"/>
  </si>
  <si>
    <t>3　目の前に置いた視力確認票の図が見える</t>
    <rPh sb="2" eb="3">
      <t>め</t>
    </rPh>
    <rPh sb="4" eb="5">
      <t>まえ</t>
    </rPh>
    <rPh sb="6" eb="7">
      <t>お</t>
    </rPh>
    <rPh sb="9" eb="14">
      <t>しりょくかくにんひょう</t>
    </rPh>
    <rPh sb="15" eb="16">
      <t>ず</t>
    </rPh>
    <rPh sb="17" eb="18">
      <t>み</t>
    </rPh>
    <phoneticPr fontId="1" type="Hiragana"/>
  </si>
  <si>
    <t>5　見えているのか判断不能</t>
    <rPh sb="2" eb="3">
      <t>み</t>
    </rPh>
    <rPh sb="9" eb="13">
      <t>はんだ</t>
    </rPh>
    <phoneticPr fontId="1" type="Hiragana"/>
  </si>
  <si>
    <t>5-2　金銭の管理</t>
    <rPh sb="4" eb="6">
      <t>きんせん</t>
    </rPh>
    <phoneticPr fontId="1" type="Hiragana"/>
  </si>
  <si>
    <t>3　かなり大きな声なら何とか聞き取れる</t>
    <rPh sb="5" eb="6">
      <t>おお</t>
    </rPh>
    <rPh sb="8" eb="11">
      <t>こえ</t>
    </rPh>
    <rPh sb="11" eb="12">
      <t>なん</t>
    </rPh>
    <rPh sb="14" eb="15">
      <t>き</t>
    </rPh>
    <rPh sb="16" eb="17">
      <t>と</t>
    </rPh>
    <phoneticPr fontId="1" type="Hiragana"/>
  </si>
  <si>
    <t>4　ほとんど聞こえない</t>
    <rPh sb="6" eb="7">
      <t>き</t>
    </rPh>
    <phoneticPr fontId="1" type="Hiragana"/>
  </si>
  <si>
    <t>1　医師</t>
    <rPh sb="2" eb="4">
      <t>いし</t>
    </rPh>
    <phoneticPr fontId="1" type="Hiragana"/>
  </si>
  <si>
    <t>2　見守り等</t>
    <rPh sb="2" eb="4">
      <t>みまも</t>
    </rPh>
    <phoneticPr fontId="1" type="Hiragana"/>
  </si>
  <si>
    <t>3　一部介助</t>
    <rPh sb="2" eb="4">
      <t>いちぶ</t>
    </rPh>
    <rPh sb="4" eb="6">
      <t>かいじょ</t>
    </rPh>
    <phoneticPr fontId="1" type="Hiragana"/>
  </si>
  <si>
    <t>4　全介助</t>
    <rPh sb="2" eb="5">
      <t>ぜんかいじょ</t>
    </rPh>
    <phoneticPr fontId="1" type="Hiragana"/>
  </si>
  <si>
    <t>1　週1回以上</t>
    <rPh sb="2" eb="3">
      <t>しゅう</t>
    </rPh>
    <rPh sb="4" eb="5">
      <t>かい</t>
    </rPh>
    <rPh sb="5" eb="7">
      <t>いじょう</t>
    </rPh>
    <phoneticPr fontId="1" type="Hiragana"/>
  </si>
  <si>
    <t>1　意思を他者に伝達できる</t>
    <rPh sb="2" eb="4">
      <t>いし</t>
    </rPh>
    <rPh sb="5" eb="8">
      <t>たしゃ</t>
    </rPh>
    <rPh sb="8" eb="10">
      <t>でんたつ</t>
    </rPh>
    <phoneticPr fontId="1" type="Hiragana"/>
  </si>
  <si>
    <t>2　ときどき伝達できる</t>
    <rPh sb="6" eb="8">
      <t>でんたつ</t>
    </rPh>
    <phoneticPr fontId="1" type="Hiragana"/>
  </si>
  <si>
    <t>3　ほとんど伝達できない</t>
    <rPh sb="6" eb="12">
      <t>でんたつ</t>
    </rPh>
    <phoneticPr fontId="1" type="Hiragana"/>
  </si>
  <si>
    <t>2　できない</t>
  </si>
  <si>
    <t>1　ない</t>
  </si>
  <si>
    <t>2　ときどきある</t>
  </si>
  <si>
    <t>3　ある</t>
  </si>
  <si>
    <t>3-9　外出すると戻れない</t>
    <rPh sb="4" eb="6">
      <t>がいしゅつ</t>
    </rPh>
    <phoneticPr fontId="1" type="Hiragana"/>
  </si>
  <si>
    <t>過去14日間に受けた医療</t>
    <rPh sb="0" eb="2">
      <t>かこ</t>
    </rPh>
    <rPh sb="4" eb="6">
      <t>にちかん</t>
    </rPh>
    <rPh sb="7" eb="8">
      <t>う</t>
    </rPh>
    <rPh sb="10" eb="12">
      <t>いり</t>
    </rPh>
    <phoneticPr fontId="1" type="Hiragana"/>
  </si>
  <si>
    <t>4-9　1人で外に出たがり目が離せないこと</t>
    <rPh sb="5" eb="6">
      <t>にん</t>
    </rPh>
    <rPh sb="7" eb="8">
      <t>そと</t>
    </rPh>
    <rPh sb="9" eb="10">
      <t>で</t>
    </rPh>
    <rPh sb="13" eb="14">
      <t>め</t>
    </rPh>
    <rPh sb="15" eb="16">
      <t>はな</t>
    </rPh>
    <phoneticPr fontId="1" type="Hiragana"/>
  </si>
  <si>
    <t>4-1　物を盗られたなどと被害的になること</t>
    <rPh sb="4" eb="5">
      <t>もの</t>
    </rPh>
    <rPh sb="6" eb="7">
      <t>と</t>
    </rPh>
    <rPh sb="13" eb="19">
      <t>ひがいてき</t>
    </rPh>
    <phoneticPr fontId="1" type="Hiragana"/>
  </si>
  <si>
    <t>4-2　作話すること</t>
    <rPh sb="4" eb="6">
      <t>さくわ</t>
    </rPh>
    <phoneticPr fontId="1" type="Hiragana"/>
  </si>
  <si>
    <t>5　Ⅲa</t>
  </si>
  <si>
    <t>4-3　泣いたり，笑ったりして感情が不安定になること</t>
    <rPh sb="4" eb="5">
      <t>な</t>
    </rPh>
    <rPh sb="9" eb="10">
      <t>わら</t>
    </rPh>
    <rPh sb="15" eb="17">
      <t>かんじょう</t>
    </rPh>
    <rPh sb="18" eb="21">
      <t>ふあんてい</t>
    </rPh>
    <phoneticPr fontId="1" type="Hiragana"/>
  </si>
  <si>
    <t>4-4　昼夜の逆転</t>
    <rPh sb="4" eb="6">
      <t>ちゅうや</t>
    </rPh>
    <phoneticPr fontId="1" type="Hiragana"/>
  </si>
  <si>
    <t>4-5　しつこく同じ話をすること</t>
    <rPh sb="8" eb="9">
      <t>おな</t>
    </rPh>
    <rPh sb="10" eb="11">
      <t>はなし</t>
    </rPh>
    <phoneticPr fontId="1" type="Hiragana"/>
  </si>
  <si>
    <t>4-6　大声を出すこと</t>
    <rPh sb="4" eb="6">
      <t>おおごえ</t>
    </rPh>
    <rPh sb="7" eb="11">
      <t>だ</t>
    </rPh>
    <phoneticPr fontId="1" type="Hiragana"/>
  </si>
  <si>
    <t>4-7　介護に抵抗すること</t>
    <rPh sb="4" eb="6">
      <t>かいご</t>
    </rPh>
    <rPh sb="7" eb="13">
      <t>ていこう</t>
    </rPh>
    <phoneticPr fontId="1" type="Hiragana"/>
  </si>
  <si>
    <t>4-8　「家に帰る」等と言い落ち着きがないこと</t>
    <rPh sb="5" eb="6">
      <t>いえ</t>
    </rPh>
    <rPh sb="7" eb="9">
      <t>か</t>
    </rPh>
    <rPh sb="10" eb="11">
      <t>とう</t>
    </rPh>
    <rPh sb="12" eb="13">
      <t>い</t>
    </rPh>
    <rPh sb="14" eb="15">
      <t>お</t>
    </rPh>
    <rPh sb="16" eb="17">
      <t>つ</t>
    </rPh>
    <phoneticPr fontId="1" type="Hiragana"/>
  </si>
  <si>
    <t>4-10　いろいろなものを集めたり，無断で持ってくること</t>
    <rPh sb="13" eb="14">
      <t>あつ</t>
    </rPh>
    <rPh sb="18" eb="20">
      <t>むだん</t>
    </rPh>
    <rPh sb="21" eb="22">
      <t>も</t>
    </rPh>
    <phoneticPr fontId="1" type="Hiragana"/>
  </si>
  <si>
    <t>4-12　ひどい物忘れ</t>
    <rPh sb="8" eb="10">
      <t>ものわす</t>
    </rPh>
    <phoneticPr fontId="1" type="Hiragana"/>
  </si>
  <si>
    <t>4-13　意味もなく独り言や独り笑いをすること</t>
    <rPh sb="5" eb="7">
      <t>いみ</t>
    </rPh>
    <rPh sb="10" eb="11">
      <t>ひと</t>
    </rPh>
    <rPh sb="12" eb="13">
      <t>ごと</t>
    </rPh>
    <rPh sb="14" eb="15">
      <t>ひと</t>
    </rPh>
    <rPh sb="16" eb="18">
      <t>わ</t>
    </rPh>
    <phoneticPr fontId="1" type="Hiragana"/>
  </si>
  <si>
    <t>4-14　自分勝手に行動すること</t>
    <rPh sb="5" eb="10">
      <t>じぶん</t>
    </rPh>
    <rPh sb="10" eb="12">
      <t>こうどう</t>
    </rPh>
    <phoneticPr fontId="1" type="Hiragana"/>
  </si>
  <si>
    <t>5-1　薬の内服</t>
    <rPh sb="4" eb="5">
      <t>くすり</t>
    </rPh>
    <rPh sb="6" eb="8">
      <t>ないふく</t>
    </rPh>
    <phoneticPr fontId="1" type="Hiragana"/>
  </si>
  <si>
    <t>5-3　日常の意思決定</t>
    <rPh sb="4" eb="6">
      <t>にちじょう</t>
    </rPh>
    <phoneticPr fontId="1" type="Hiragana"/>
  </si>
  <si>
    <t>5-4　集団への不適応</t>
    <rPh sb="4" eb="6">
      <t>しゅうだん</t>
    </rPh>
    <rPh sb="8" eb="11">
      <t>ふてきおう</t>
    </rPh>
    <phoneticPr fontId="1" type="Hiragana"/>
  </si>
  <si>
    <t>5-5　買い物</t>
    <rPh sb="4" eb="5">
      <t>か</t>
    </rPh>
    <rPh sb="6" eb="7">
      <t>もの</t>
    </rPh>
    <phoneticPr fontId="1" type="Hiragana"/>
  </si>
  <si>
    <t>↓該当するものをチェック</t>
    <rPh sb="1" eb="3">
      <t>がいとう</t>
    </rPh>
    <phoneticPr fontId="1" type="Hiragana"/>
  </si>
  <si>
    <t>点滴の管理</t>
    <rPh sb="0" eb="2">
      <t>てんてき</t>
    </rPh>
    <phoneticPr fontId="1" type="Hiragana"/>
  </si>
  <si>
    <t>中心静脈栄養</t>
    <rPh sb="0" eb="6">
      <t>ちゅうしんじ</t>
    </rPh>
    <phoneticPr fontId="1" type="Hiragana"/>
  </si>
  <si>
    <t>透析</t>
    <rPh sb="0" eb="2">
      <t>とうせき</t>
    </rPh>
    <phoneticPr fontId="1" type="Hiragana"/>
  </si>
  <si>
    <t>ストーマ（人工肛門）の処置</t>
    <rPh sb="5" eb="9">
      <t>じんこ</t>
    </rPh>
    <rPh sb="11" eb="13">
      <t>しょ</t>
    </rPh>
    <phoneticPr fontId="1" type="Hiragana"/>
  </si>
  <si>
    <t>レスピレーター（人工呼吸器）</t>
    <rPh sb="8" eb="13">
      <t>じんこう</t>
    </rPh>
    <phoneticPr fontId="1" type="Hiragana"/>
  </si>
  <si>
    <t>気管切開の処置</t>
    <rPh sb="0" eb="7">
      <t>きかんせっかい</t>
    </rPh>
    <phoneticPr fontId="1" type="Hiragana"/>
  </si>
  <si>
    <t>12　福祉事務所
現業員等</t>
    <rPh sb="3" eb="8">
      <t>ふくしじ</t>
    </rPh>
    <rPh sb="9" eb="11">
      <t>げんぎょう</t>
    </rPh>
    <rPh sb="11" eb="12">
      <t>いん</t>
    </rPh>
    <rPh sb="12" eb="13">
      <t>とう</t>
    </rPh>
    <phoneticPr fontId="1" type="Hiragana"/>
  </si>
  <si>
    <t>疼痛の看護</t>
    <rPh sb="0" eb="2">
      <t>とうつう</t>
    </rPh>
    <rPh sb="3" eb="5">
      <t>かん</t>
    </rPh>
    <phoneticPr fontId="1" type="Hiragana"/>
  </si>
  <si>
    <t>じょくそうの処置</t>
    <rPh sb="6" eb="8">
      <t>しょち</t>
    </rPh>
    <phoneticPr fontId="1" type="Hiragana"/>
  </si>
  <si>
    <t>経管栄養</t>
    <rPh sb="0" eb="4">
      <t>けいかんえいよう</t>
    </rPh>
    <phoneticPr fontId="1" type="Hiragana"/>
  </si>
  <si>
    <t>モニター測定（血圧，心拍，酸素飽和度等）</t>
    <rPh sb="4" eb="6">
      <t>そく</t>
    </rPh>
    <rPh sb="7" eb="9">
      <t>けつあつ</t>
    </rPh>
    <rPh sb="10" eb="12">
      <t>しんぱく</t>
    </rPh>
    <rPh sb="13" eb="19">
      <t>さんそほうわ</t>
    </rPh>
    <phoneticPr fontId="1" type="Hiragana"/>
  </si>
  <si>
    <r>
      <t>カテーテル</t>
    </r>
    <r>
      <rPr>
        <sz val="6"/>
        <color theme="1"/>
        <rFont val="游ゴシック"/>
      </rPr>
      <t xml:space="preserve">
(コンドームカテーテル，留置カテーテル，ウロストーマ等)</t>
    </r>
    <rPh sb="18" eb="20">
      <t>りゅうち</t>
    </rPh>
    <rPh sb="32" eb="33">
      <t>とう</t>
    </rPh>
    <phoneticPr fontId="1" type="Hiragana"/>
  </si>
  <si>
    <t>17　その他</t>
    <rPh sb="5" eb="6">
      <t>た</t>
    </rPh>
    <phoneticPr fontId="1" type="Hiragana"/>
  </si>
  <si>
    <t>日常生活自立度</t>
    <rPh sb="0" eb="7">
      <t>にちじょうせ</t>
    </rPh>
    <phoneticPr fontId="1" type="Hiragana"/>
  </si>
  <si>
    <t>認知症高齢者の日常生活自立度</t>
    <rPh sb="0" eb="6">
      <t>にんちしょうこうれいしゃ</t>
    </rPh>
    <rPh sb="7" eb="14">
      <t>にちじょうせ</t>
    </rPh>
    <phoneticPr fontId="1" type="Hiragana"/>
  </si>
  <si>
    <t>1　自立</t>
    <rPh sb="2" eb="4">
      <t>じりつ</t>
    </rPh>
    <phoneticPr fontId="1" type="Hiragana"/>
  </si>
  <si>
    <t>2　J1</t>
  </si>
  <si>
    <t>4　A1</t>
  </si>
  <si>
    <t>5　A2</t>
  </si>
  <si>
    <t>6　B1</t>
  </si>
  <si>
    <t>8　C1</t>
  </si>
  <si>
    <t>9　C2</t>
  </si>
  <si>
    <t>3　指定居宅介護
支援事業者</t>
    <rPh sb="2" eb="4">
      <t>してい</t>
    </rPh>
    <rPh sb="4" eb="8">
      <t>きょたくかいご</t>
    </rPh>
    <rPh sb="9" eb="13">
      <t>しえんじぎょう</t>
    </rPh>
    <rPh sb="13" eb="14">
      <t>しゃ</t>
    </rPh>
    <phoneticPr fontId="1" type="Hiragana"/>
  </si>
  <si>
    <t>2　Ⅰ</t>
  </si>
  <si>
    <t>4　Ⅱb</t>
  </si>
  <si>
    <t>6　Ⅲb</t>
  </si>
  <si>
    <t>日/月</t>
    <rPh sb="0" eb="1">
      <t>にち</t>
    </rPh>
    <rPh sb="2" eb="3">
      <t>つ</t>
    </rPh>
    <phoneticPr fontId="1" type="Hiragana"/>
  </si>
  <si>
    <t>品目</t>
    <rPh sb="0" eb="2">
      <t>ひんもく</t>
    </rPh>
    <phoneticPr fontId="1" type="Hiragana"/>
  </si>
  <si>
    <t>―</t>
  </si>
  <si>
    <t>2　何か支えがあればできる</t>
    <rPh sb="4" eb="5">
      <t>ささ</t>
    </rPh>
    <phoneticPr fontId="1" type="Hiragana"/>
  </si>
  <si>
    <t>その他（四肢の欠損）</t>
    <rPh sb="2" eb="3">
      <t>た</t>
    </rPh>
    <rPh sb="4" eb="6">
      <t>しし</t>
    </rPh>
    <rPh sb="7" eb="9">
      <t>けっ</t>
    </rPh>
    <phoneticPr fontId="1" type="Hiragana"/>
  </si>
  <si>
    <t>右上肢</t>
    <rPh sb="0" eb="1">
      <t>みぎ</t>
    </rPh>
    <rPh sb="1" eb="3">
      <t>じょうし</t>
    </rPh>
    <phoneticPr fontId="1" type="Hiragana"/>
  </si>
  <si>
    <t>右下肢</t>
    <rPh sb="0" eb="1">
      <t>みぎ</t>
    </rPh>
    <rPh sb="1" eb="2">
      <t>した</t>
    </rPh>
    <rPh sb="2" eb="3">
      <t>し</t>
    </rPh>
    <phoneticPr fontId="1" type="Hiragana"/>
  </si>
  <si>
    <t>左下肢</t>
    <rPh sb="0" eb="1">
      <t>ひだり</t>
    </rPh>
    <rPh sb="1" eb="2">
      <t>した</t>
    </rPh>
    <rPh sb="2" eb="3">
      <t>し</t>
    </rPh>
    <phoneticPr fontId="1" type="Hiragana"/>
  </si>
  <si>
    <t>認定調査員資格コード</t>
    <rPh sb="0" eb="5">
      <t>にんていち</t>
    </rPh>
    <rPh sb="5" eb="7">
      <t>しかく</t>
    </rPh>
    <phoneticPr fontId="1" type="Hiragana"/>
  </si>
  <si>
    <t>3　薬剤師</t>
    <rPh sb="2" eb="5">
      <t>やくざいし</t>
    </rPh>
    <phoneticPr fontId="1" type="Hiragana"/>
  </si>
  <si>
    <t>4　保健師</t>
    <rPh sb="2" eb="5">
      <t>ほけんし</t>
    </rPh>
    <phoneticPr fontId="1" type="Hiragana"/>
  </si>
  <si>
    <t>5　助産師</t>
    <rPh sb="2" eb="5">
      <t>じょさんし</t>
    </rPh>
    <phoneticPr fontId="1" type="Hiragana"/>
  </si>
  <si>
    <t>6　(准)看護師</t>
    <rPh sb="3" eb="4">
      <t>じゅん</t>
    </rPh>
    <rPh sb="5" eb="8">
      <t>かんごし</t>
    </rPh>
    <phoneticPr fontId="1" type="Hiragana"/>
  </si>
  <si>
    <t>7　理学療法士</t>
    <rPh sb="2" eb="7">
      <t>りがくり</t>
    </rPh>
    <phoneticPr fontId="1" type="Hiragana"/>
  </si>
  <si>
    <t>8　作業療法士</t>
    <rPh sb="2" eb="7">
      <t>さぎょう</t>
    </rPh>
    <phoneticPr fontId="1" type="Hiragana"/>
  </si>
  <si>
    <t>9　社会福祉士</t>
    <rPh sb="2" eb="7">
      <t>しゃかいふ</t>
    </rPh>
    <phoneticPr fontId="1" type="Hiragana"/>
  </si>
  <si>
    <t>11　ソーシャルワーカー</t>
  </si>
  <si>
    <t>13　ホームヘルパー</t>
  </si>
  <si>
    <t>14　介護職員</t>
    <rPh sb="3" eb="7">
      <t>かいご</t>
    </rPh>
    <phoneticPr fontId="1" type="Hiragana"/>
  </si>
  <si>
    <t>16　行政関係者</t>
    <rPh sb="3" eb="8">
      <t>ぎょうせ</t>
    </rPh>
    <phoneticPr fontId="1" type="Hiragana"/>
  </si>
  <si>
    <r>
      <t>■</t>
    </r>
    <r>
      <rPr>
        <sz val="20"/>
        <color theme="1"/>
        <rFont val="游ゴシック"/>
      </rPr>
      <t>色のセルに入力をしてください。</t>
    </r>
    <rPh sb="1" eb="2">
      <t>いろ</t>
    </rPh>
    <rPh sb="6" eb="8">
      <t>にゅうりょく</t>
    </rPh>
    <phoneticPr fontId="1" type="Hiragana"/>
  </si>
  <si>
    <t>↑「なし」以外は施設名を入力</t>
  </si>
  <si>
    <t>１　調査実施者（記入者）</t>
    <rPh sb="2" eb="7">
      <t>ちょうさじ</t>
    </rPh>
    <rPh sb="8" eb="11">
      <t>きにゅうしゃ</t>
    </rPh>
    <phoneticPr fontId="1" type="Hiragana"/>
  </si>
  <si>
    <t>1　保険者（市町村）</t>
    <rPh sb="2" eb="5">
      <t>ほけんしゃ</t>
    </rPh>
    <rPh sb="6" eb="9">
      <t>しちょうそん</t>
    </rPh>
    <phoneticPr fontId="1" type="Hiragana"/>
  </si>
  <si>
    <t>2　指定市町村
事務受託法人</t>
    <rPh sb="2" eb="7">
      <t>していしちょうそん</t>
    </rPh>
    <rPh sb="8" eb="14">
      <t>じむじゅたくほうじん</t>
    </rPh>
    <phoneticPr fontId="1" type="Hiragana"/>
  </si>
  <si>
    <t>4　介護保険施設</t>
    <rPh sb="2" eb="8">
      <t>かいごほけ</t>
    </rPh>
    <phoneticPr fontId="1" type="Hiragana"/>
  </si>
  <si>
    <t>5　介護支援専門員</t>
    <rPh sb="2" eb="6">
      <t>かいごしえん</t>
    </rPh>
    <rPh sb="6" eb="9">
      <t>せんもんいん</t>
    </rPh>
    <phoneticPr fontId="1" type="Hiragana"/>
  </si>
  <si>
    <t>7　その他</t>
    <rPh sb="4" eb="5">
      <t>た</t>
    </rPh>
    <phoneticPr fontId="1" type="Hiragana"/>
  </si>
  <si>
    <t>基本情報</t>
    <rPh sb="0" eb="2">
      <t>きほん</t>
    </rPh>
    <rPh sb="2" eb="4">
      <t>じょうほう</t>
    </rPh>
    <phoneticPr fontId="1" type="Hiragana"/>
  </si>
  <si>
    <t>被保険者氏名</t>
    <rPh sb="0" eb="4">
      <t>ひほけんしゃ</t>
    </rPh>
    <rPh sb="4" eb="6">
      <t>しめい</t>
    </rPh>
    <phoneticPr fontId="1" type="Hiragana"/>
  </si>
  <si>
    <t>被保険者生年月日</t>
    <rPh sb="0" eb="4">
      <t>ひほけんしゃ</t>
    </rPh>
    <rPh sb="4" eb="6">
      <t>せいねん</t>
    </rPh>
    <rPh sb="6" eb="8">
      <t>がっぴ</t>
    </rPh>
    <phoneticPr fontId="1" type="Hiragana"/>
  </si>
  <si>
    <t>４　全介助</t>
    <rPh sb="2" eb="5">
      <t>ぜんかいじょ</t>
    </rPh>
    <phoneticPr fontId="1" type="Hiragana"/>
  </si>
  <si>
    <t>3　日常的に困難</t>
    <rPh sb="2" eb="8">
      <t>にちじょう</t>
    </rPh>
    <phoneticPr fontId="1" type="Hiragana"/>
  </si>
  <si>
    <t>４　できない</t>
  </si>
  <si>
    <t>202603版</t>
    <rPh sb="6" eb="7">
      <t>ばん</t>
    </rPh>
    <phoneticPr fontId="1" type="Hiragana"/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</si>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</sst>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09]ggge&quot;年&quot;m&quot;月&quot;d&quot;日&quot;;@"/>
    <numFmt numFmtId="177" formatCode="0000000000"/>
    <numFmt numFmtId="178" formatCode="[$-411]ggge&quot;年&quot;m&quot;月&quot;d&quot;日&quot;;@"/>
    <numFmt numFmtId="179" formatCode="0_ "/>
  </numFmts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0"/>
      <color theme="5" tint="0.4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11"/>
      <color theme="3" tint="0.8"/>
      <name val="游ゴシック"/>
      <family val="3"/>
      <scheme val="minor"/>
    </font>
    <font>
      <sz val="11"/>
      <color rgb="FFFF0000"/>
      <name val="游ゴシック"/>
      <family val="3"/>
      <scheme val="minor"/>
    </font>
    <font>
      <sz val="6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1"/>
      <color theme="0"/>
      <name val="游ゴシック"/>
      <family val="3"/>
      <scheme val="minor"/>
    </font>
    <font>
      <b/>
      <sz val="8"/>
      <color rgb="FFFF0000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3" tint="0.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0" fillId="0" borderId="1" xfId="0" applyFont="1" applyFill="1" applyBorder="1">
      <alignment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0" fillId="5" borderId="2" xfId="0" applyFont="1" applyFill="1" applyBorder="1" applyAlignment="1" applyProtection="1">
      <alignment vertical="center" shrinkToFit="1"/>
      <protection locked="0"/>
    </xf>
    <xf numFmtId="0" fontId="0" fillId="4" borderId="0" xfId="0" applyFont="1" applyFill="1" applyAlignment="1">
      <alignment vertical="center" shrinkToFit="1"/>
    </xf>
    <xf numFmtId="0" fontId="3" fillId="6" borderId="0" xfId="0" applyFont="1" applyFill="1">
      <alignment vertical="center"/>
    </xf>
    <xf numFmtId="0" fontId="0" fillId="6" borderId="0" xfId="0" applyFill="1">
      <alignment vertical="center"/>
    </xf>
    <xf numFmtId="0" fontId="0" fillId="0" borderId="1" xfId="0" applyBorder="1" applyAlignment="1">
      <alignment horizontal="right" vertical="center"/>
    </xf>
    <xf numFmtId="0" fontId="0" fillId="6" borderId="3" xfId="0" applyFont="1" applyFill="1" applyBorder="1" applyAlignment="1">
      <alignment horizontal="right" vertical="center"/>
    </xf>
    <xf numFmtId="0" fontId="0" fillId="6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56" fontId="0" fillId="0" borderId="6" xfId="0" applyNumberFormat="1" applyBorder="1">
      <alignment vertical="center"/>
    </xf>
    <xf numFmtId="56" fontId="0" fillId="0" borderId="1" xfId="0" applyNumberFormat="1" applyBorder="1">
      <alignment vertical="center"/>
    </xf>
    <xf numFmtId="56" fontId="0" fillId="0" borderId="5" xfId="0" applyNumberFormat="1" applyFont="1" applyBorder="1">
      <alignment vertical="center"/>
    </xf>
    <xf numFmtId="56" fontId="0" fillId="0" borderId="1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0" fillId="6" borderId="0" xfId="0" applyFont="1" applyFill="1" applyBorder="1" applyAlignment="1">
      <alignment horizontal="right" vertical="center"/>
    </xf>
    <xf numFmtId="0" fontId="0" fillId="6" borderId="0" xfId="0" applyFont="1" applyFill="1" applyBorder="1" applyAlignment="1">
      <alignment horizontal="left" vertical="center"/>
    </xf>
    <xf numFmtId="0" fontId="0" fillId="0" borderId="7" xfId="0" applyFont="1" applyBorder="1" applyAlignment="1">
      <alignment horizontal="right" vertical="center" shrinkToFit="1"/>
    </xf>
    <xf numFmtId="0" fontId="0" fillId="0" borderId="6" xfId="0" applyFont="1" applyBorder="1" applyAlignment="1">
      <alignment horizontal="right" vertical="center" shrinkToFit="1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5" borderId="2" xfId="0" applyFill="1" applyBorder="1" applyAlignment="1" applyProtection="1">
      <alignment horizontal="left" vertical="center"/>
      <protection locked="0"/>
    </xf>
    <xf numFmtId="176" fontId="0" fillId="5" borderId="2" xfId="0" applyNumberFormat="1" applyFill="1" applyBorder="1" applyAlignment="1" applyProtection="1">
      <alignment horizontal="left" vertical="center"/>
      <protection locked="0"/>
    </xf>
    <xf numFmtId="177" fontId="0" fillId="5" borderId="2" xfId="0" applyNumberFormat="1" applyFill="1" applyBorder="1" applyAlignment="1" applyProtection="1">
      <alignment horizontal="left" vertical="center"/>
      <protection locked="0"/>
    </xf>
    <xf numFmtId="0" fontId="0" fillId="5" borderId="1" xfId="0" applyFont="1" applyFill="1" applyBorder="1" applyProtection="1">
      <alignment vertical="center"/>
      <protection locked="0"/>
    </xf>
    <xf numFmtId="49" fontId="0" fillId="5" borderId="2" xfId="0" applyNumberFormat="1" applyFont="1" applyFill="1" applyBorder="1" applyProtection="1">
      <alignment vertical="center"/>
      <protection locked="0"/>
    </xf>
    <xf numFmtId="0" fontId="0" fillId="5" borderId="2" xfId="0" applyFont="1" applyFill="1" applyBorder="1" applyProtection="1">
      <alignment vertical="center"/>
      <protection locked="0"/>
    </xf>
    <xf numFmtId="178" fontId="0" fillId="5" borderId="1" xfId="0" applyNumberFormat="1" applyFont="1" applyFill="1" applyBorder="1" applyProtection="1">
      <alignment vertical="center"/>
      <protection locked="0"/>
    </xf>
    <xf numFmtId="179" fontId="0" fillId="5" borderId="1" xfId="0" applyNumberFormat="1" applyFont="1" applyFill="1" applyBorder="1" applyProtection="1">
      <alignment vertical="center"/>
      <protection locked="0"/>
    </xf>
    <xf numFmtId="0" fontId="4" fillId="5" borderId="1" xfId="0" applyFont="1" applyFill="1" applyBorder="1" applyProtection="1">
      <alignment vertical="center"/>
      <protection locked="0"/>
    </xf>
    <xf numFmtId="0" fontId="5" fillId="4" borderId="0" xfId="0" applyFont="1" applyFill="1">
      <alignment vertical="center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 applyProtection="1">
      <alignment horizontal="center" vertical="center"/>
      <protection locked="0"/>
    </xf>
    <xf numFmtId="0" fontId="0" fillId="5" borderId="6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Protection="1">
      <alignment vertical="center"/>
    </xf>
    <xf numFmtId="0" fontId="0" fillId="5" borderId="7" xfId="0" applyFont="1" applyFill="1" applyBorder="1" applyProtection="1">
      <alignment vertical="center"/>
      <protection locked="0"/>
    </xf>
    <xf numFmtId="0" fontId="0" fillId="5" borderId="6" xfId="0" applyFont="1" applyFill="1" applyBorder="1" applyProtection="1">
      <alignment vertical="center"/>
      <protection locked="0"/>
    </xf>
    <xf numFmtId="0" fontId="0" fillId="5" borderId="8" xfId="0" applyFill="1" applyBorder="1" applyAlignment="1" applyProtection="1">
      <alignment horizontal="left" vertical="center"/>
      <protection locked="0"/>
    </xf>
    <xf numFmtId="176" fontId="0" fillId="5" borderId="8" xfId="0" applyNumberFormat="1" applyFill="1" applyBorder="1" applyAlignment="1" applyProtection="1">
      <alignment horizontal="left" vertical="center"/>
      <protection locked="0"/>
    </xf>
    <xf numFmtId="177" fontId="0" fillId="5" borderId="8" xfId="0" applyNumberFormat="1" applyFill="1" applyBorder="1" applyAlignment="1" applyProtection="1">
      <alignment horizontal="left" vertical="center"/>
      <protection locked="0"/>
    </xf>
    <xf numFmtId="49" fontId="0" fillId="5" borderId="9" xfId="0" applyNumberFormat="1" applyFont="1" applyFill="1" applyBorder="1" applyProtection="1">
      <alignment vertical="center"/>
      <protection locked="0"/>
    </xf>
    <xf numFmtId="0" fontId="0" fillId="5" borderId="9" xfId="0" applyFont="1" applyFill="1" applyBorder="1" applyProtection="1">
      <alignment vertical="center"/>
      <protection locked="0"/>
    </xf>
    <xf numFmtId="0" fontId="0" fillId="0" borderId="2" xfId="0" applyFont="1" applyFill="1" applyBorder="1" applyAlignment="1">
      <alignment vertical="center" shrinkToFit="1"/>
    </xf>
    <xf numFmtId="0" fontId="4" fillId="4" borderId="0" xfId="0" applyFont="1" applyFill="1">
      <alignment vertical="center"/>
    </xf>
    <xf numFmtId="0" fontId="6" fillId="6" borderId="0" xfId="0" applyFont="1" applyFill="1" applyProtection="1">
      <alignment vertical="center"/>
      <protection locked="0"/>
    </xf>
    <xf numFmtId="0" fontId="6" fillId="6" borderId="0" xfId="0" applyFont="1" applyFill="1">
      <alignment vertical="center"/>
    </xf>
    <xf numFmtId="0" fontId="0" fillId="0" borderId="10" xfId="0" applyFont="1" applyBorder="1" applyAlignment="1">
      <alignment vertical="center" shrinkToFit="1"/>
    </xf>
    <xf numFmtId="0" fontId="0" fillId="0" borderId="11" xfId="0" applyFont="1" applyBorder="1" applyAlignment="1">
      <alignment vertical="center" shrinkToFit="1"/>
    </xf>
    <xf numFmtId="0" fontId="6" fillId="6" borderId="12" xfId="0" applyFont="1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>
      <alignment vertical="center" shrinkToFit="1"/>
    </xf>
    <xf numFmtId="0" fontId="5" fillId="6" borderId="0" xfId="0" applyFont="1" applyFill="1">
      <alignment vertical="center"/>
    </xf>
    <xf numFmtId="0" fontId="0" fillId="0" borderId="8" xfId="0" applyFont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14" xfId="0" applyFont="1" applyBorder="1" applyAlignment="1">
      <alignment vertical="center" shrinkToFit="1"/>
    </xf>
    <xf numFmtId="0" fontId="0" fillId="0" borderId="1" xfId="0" applyFont="1" applyBorder="1" applyAlignment="1">
      <alignment horizontal="right" vertical="center" shrinkToFit="1"/>
    </xf>
    <xf numFmtId="0" fontId="0" fillId="0" borderId="1" xfId="0" applyFont="1" applyBorder="1" applyAlignment="1">
      <alignment horizontal="right" vertical="top" wrapText="1"/>
    </xf>
    <xf numFmtId="49" fontId="0" fillId="5" borderId="1" xfId="0" applyNumberFormat="1" applyFont="1" applyFill="1" applyBorder="1" applyProtection="1">
      <alignment vertical="center"/>
      <protection locked="0"/>
    </xf>
    <xf numFmtId="0" fontId="8" fillId="0" borderId="2" xfId="0" applyFont="1" applyFill="1" applyBorder="1" applyAlignment="1">
      <alignment vertical="center" wrapText="1" shrinkToFit="1"/>
    </xf>
    <xf numFmtId="0" fontId="0" fillId="0" borderId="15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8" fillId="0" borderId="9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10" xfId="0" applyFont="1" applyBorder="1" applyAlignment="1">
      <alignment vertical="center" wrapText="1" shrinkToFit="1"/>
    </xf>
    <xf numFmtId="0" fontId="0" fillId="5" borderId="9" xfId="0" applyFill="1" applyBorder="1" applyAlignment="1" applyProtection="1">
      <alignment horizontal="left" vertical="center"/>
      <protection locked="0"/>
    </xf>
    <xf numFmtId="176" fontId="0" fillId="5" borderId="9" xfId="0" applyNumberFormat="1" applyFill="1" applyBorder="1" applyAlignment="1" applyProtection="1">
      <alignment horizontal="left" vertical="center"/>
      <protection locked="0"/>
    </xf>
    <xf numFmtId="177" fontId="0" fillId="5" borderId="9" xfId="0" applyNumberFormat="1" applyFill="1" applyBorder="1" applyAlignment="1" applyProtection="1">
      <alignment horizontal="left" vertical="center"/>
      <protection locked="0"/>
    </xf>
    <xf numFmtId="0" fontId="9" fillId="0" borderId="8" xfId="0" applyFont="1" applyFill="1" applyBorder="1" applyAlignment="1">
      <alignment vertical="center" shrinkToFit="1"/>
    </xf>
    <xf numFmtId="0" fontId="9" fillId="0" borderId="8" xfId="0" applyFont="1" applyBorder="1" applyAlignment="1">
      <alignment vertical="center" wrapText="1" shrinkToFit="1"/>
    </xf>
    <xf numFmtId="0" fontId="9" fillId="0" borderId="13" xfId="0" applyFont="1" applyBorder="1" applyAlignment="1">
      <alignment vertical="center" wrapText="1" shrinkToFit="1"/>
    </xf>
    <xf numFmtId="0" fontId="5" fillId="3" borderId="0" xfId="0" applyFont="1" applyFill="1">
      <alignment vertical="center"/>
    </xf>
    <xf numFmtId="0" fontId="9" fillId="0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vertical="center" wrapText="1" shrinkToFit="1"/>
    </xf>
    <xf numFmtId="0" fontId="9" fillId="0" borderId="15" xfId="0" applyFont="1" applyBorder="1" applyAlignment="1">
      <alignment vertical="center" wrapText="1" shrinkToFit="1"/>
    </xf>
    <xf numFmtId="0" fontId="0" fillId="6" borderId="0" xfId="0" applyFont="1" applyFill="1" applyAlignment="1">
      <alignment vertical="center" shrinkToFit="1"/>
    </xf>
    <xf numFmtId="0" fontId="0" fillId="6" borderId="17" xfId="0" applyFill="1" applyBorder="1">
      <alignment vertical="center"/>
    </xf>
    <xf numFmtId="0" fontId="0" fillId="6" borderId="3" xfId="0" applyFill="1" applyBorder="1">
      <alignment vertical="center"/>
    </xf>
    <xf numFmtId="0" fontId="0" fillId="0" borderId="2" xfId="0" applyBorder="1">
      <alignment vertical="center"/>
    </xf>
    <xf numFmtId="0" fontId="9" fillId="0" borderId="10" xfId="0" applyFont="1" applyBorder="1" applyAlignment="1">
      <alignment vertical="center" wrapText="1"/>
    </xf>
    <xf numFmtId="0" fontId="0" fillId="0" borderId="11" xfId="0" applyBorder="1">
      <alignment vertical="center"/>
    </xf>
    <xf numFmtId="0" fontId="10" fillId="6" borderId="0" xfId="0" applyFont="1" applyFill="1" applyBorder="1">
      <alignment vertical="center"/>
    </xf>
    <xf numFmtId="0" fontId="0" fillId="0" borderId="8" xfId="0" applyBorder="1">
      <alignment vertical="center"/>
    </xf>
    <xf numFmtId="0" fontId="9" fillId="0" borderId="13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9" xfId="0" applyBorder="1">
      <alignment vertical="center"/>
    </xf>
    <xf numFmtId="0" fontId="9" fillId="0" borderId="15" xfId="0" applyFont="1" applyBorder="1" applyAlignment="1">
      <alignment vertical="center" wrapText="1"/>
    </xf>
    <xf numFmtId="0" fontId="0" fillId="0" borderId="16" xfId="0" applyBorder="1">
      <alignment vertical="center"/>
    </xf>
    <xf numFmtId="0" fontId="11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>
      <alignment vertical="center"/>
    </xf>
    <xf numFmtId="0" fontId="9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 wrapText="1"/>
    </xf>
  </cellXfs>
  <cellStyles count="1">
    <cellStyle name="標準" xfId="0" builtinId="0"/>
  </cellStyles>
  <dxfs count="9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A0C0"/>
      <color rgb="FFFF5757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fmlaLink="$C$38" lockText="1" noThreeD="1"/>
</file>

<file path=xl/ctrlProps/ctrlProp10.xml><?xml version="1.0" encoding="utf-8"?>
<formControlPr xmlns="http://schemas.microsoft.com/office/spreadsheetml/2009/9/main" objectType="CheckBox" fmlaLink="$C$38" lockText="1" noThreeD="1"/>
</file>

<file path=xl/ctrlProps/ctrlProp11.xml><?xml version="1.0" encoding="utf-8"?>
<formControlPr xmlns="http://schemas.microsoft.com/office/spreadsheetml/2009/9/main" objectType="CheckBox" fmlaLink="$C$38" lockText="1" noThreeD="1"/>
</file>

<file path=xl/ctrlProps/ctrlProp12.xml><?xml version="1.0" encoding="utf-8"?>
<formControlPr xmlns="http://schemas.microsoft.com/office/spreadsheetml/2009/9/main" objectType="CheckBox" fmlaLink="$C$38" lockText="1" noThreeD="1"/>
</file>

<file path=xl/ctrlProps/ctrlProp13.xml><?xml version="1.0" encoding="utf-8"?>
<formControlPr xmlns="http://schemas.microsoft.com/office/spreadsheetml/2009/9/main" objectType="CheckBox" fmlaLink="$C$38" lockText="1" noThreeD="1"/>
</file>

<file path=xl/ctrlProps/ctrlProp14.xml><?xml version="1.0" encoding="utf-8"?>
<formControlPr xmlns="http://schemas.microsoft.com/office/spreadsheetml/2009/9/main" objectType="CheckBox" fmlaLink="$C$38" lockText="1" noThreeD="1"/>
</file>

<file path=xl/ctrlProps/ctrlProp15.xml><?xml version="1.0" encoding="utf-8"?>
<formControlPr xmlns="http://schemas.microsoft.com/office/spreadsheetml/2009/9/main" objectType="CheckBox" fmlaLink="$C$38" lockText="1" noThreeD="1"/>
</file>

<file path=xl/ctrlProps/ctrlProp16.xml><?xml version="1.0" encoding="utf-8"?>
<formControlPr xmlns="http://schemas.microsoft.com/office/spreadsheetml/2009/9/main" objectType="CheckBox" fmlaLink="$C$38" lockText="1" noThreeD="1"/>
</file>

<file path=xl/ctrlProps/ctrlProp17.xml><?xml version="1.0" encoding="utf-8"?>
<formControlPr xmlns="http://schemas.microsoft.com/office/spreadsheetml/2009/9/main" objectType="CheckBox" fmlaLink="$C$39" lockText="1" noThreeD="1"/>
</file>

<file path=xl/ctrlProps/ctrlProp18.xml><?xml version="1.0" encoding="utf-8"?>
<formControlPr xmlns="http://schemas.microsoft.com/office/spreadsheetml/2009/9/main" objectType="CheckBox" fmlaLink="$C$40" lockText="1" noThreeD="1"/>
</file>

<file path=xl/ctrlProps/ctrlProp19.xml><?xml version="1.0" encoding="utf-8"?>
<formControlPr xmlns="http://schemas.microsoft.com/office/spreadsheetml/2009/9/main" objectType="CheckBox" fmlaLink="$C$4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fmlaLink="$C$42" lockText="1" noThreeD="1"/>
</file>

<file path=xl/ctrlProps/ctrlProp21.xml><?xml version="1.0" encoding="utf-8"?>
<formControlPr xmlns="http://schemas.microsoft.com/office/spreadsheetml/2009/9/main" objectType="CheckBox" fmlaLink="$C$38" lockText="1" noThreeD="1"/>
</file>

<file path=xl/ctrlProps/ctrlProp22.xml><?xml version="1.0" encoding="utf-8"?>
<formControlPr xmlns="http://schemas.microsoft.com/office/spreadsheetml/2009/9/main" objectType="CheckBox" fmlaLink="$C$38" lockText="1" noThreeD="1"/>
</file>

<file path=xl/ctrlProps/ctrlProp23.xml><?xml version="1.0" encoding="utf-8"?>
<formControlPr xmlns="http://schemas.microsoft.com/office/spreadsheetml/2009/9/main" objectType="CheckBox" fmlaLink="$C$38" lockText="1" noThreeD="1"/>
</file>

<file path=xl/ctrlProps/ctrlProp24.xml><?xml version="1.0" encoding="utf-8"?>
<formControlPr xmlns="http://schemas.microsoft.com/office/spreadsheetml/2009/9/main" objectType="CheckBox" fmlaLink="$C$43" lockText="1" noThreeD="1"/>
</file>

<file path=xl/ctrlProps/ctrlProp25.xml><?xml version="1.0" encoding="utf-8"?>
<formControlPr xmlns="http://schemas.microsoft.com/office/spreadsheetml/2009/9/main" objectType="CheckBox" fmlaLink="$C$45" lockText="1" noThreeD="1"/>
</file>

<file path=xl/ctrlProps/ctrlProp26.xml><?xml version="1.0" encoding="utf-8"?>
<formControlPr xmlns="http://schemas.microsoft.com/office/spreadsheetml/2009/9/main" objectType="CheckBox" fmlaLink="$C$46" lockText="1" noThreeD="1"/>
</file>

<file path=xl/ctrlProps/ctrlProp27.xml><?xml version="1.0" encoding="utf-8"?>
<formControlPr xmlns="http://schemas.microsoft.com/office/spreadsheetml/2009/9/main" objectType="CheckBox" fmlaLink="$C$47" lockText="1" noThreeD="1"/>
</file>

<file path=xl/ctrlProps/ctrlProp28.xml><?xml version="1.0" encoding="utf-8"?>
<formControlPr xmlns="http://schemas.microsoft.com/office/spreadsheetml/2009/9/main" objectType="CheckBox" fmlaLink="$C$48" lockText="1" noThreeD="1"/>
</file>

<file path=xl/ctrlProps/ctrlProp29.xml><?xml version="1.0" encoding="utf-8"?>
<formControlPr xmlns="http://schemas.microsoft.com/office/spreadsheetml/2009/9/main" objectType="CheckBox" fmlaLink="$C$49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C$107" lockText="1" noThreeD="1"/>
</file>

<file path=xl/ctrlProps/ctrlProp31.xml><?xml version="1.0" encoding="utf-8"?>
<formControlPr xmlns="http://schemas.microsoft.com/office/spreadsheetml/2009/9/main" objectType="CheckBox" fmlaLink="$C$108" lockText="1" noThreeD="1"/>
</file>

<file path=xl/ctrlProps/ctrlProp32.xml><?xml version="1.0" encoding="utf-8"?>
<formControlPr xmlns="http://schemas.microsoft.com/office/spreadsheetml/2009/9/main" objectType="CheckBox" fmlaLink="$C$109" lockText="1" noThreeD="1"/>
</file>

<file path=xl/ctrlProps/ctrlProp33.xml><?xml version="1.0" encoding="utf-8"?>
<formControlPr xmlns="http://schemas.microsoft.com/office/spreadsheetml/2009/9/main" objectType="CheckBox" fmlaLink="$C$110" lockText="1" noThreeD="1"/>
</file>

<file path=xl/ctrlProps/ctrlProp34.xml><?xml version="1.0" encoding="utf-8"?>
<formControlPr xmlns="http://schemas.microsoft.com/office/spreadsheetml/2009/9/main" objectType="CheckBox" fmlaLink="$C$111" lockText="1" noThreeD="1"/>
</file>

<file path=xl/ctrlProps/ctrlProp35.xml><?xml version="1.0" encoding="utf-8"?>
<formControlPr xmlns="http://schemas.microsoft.com/office/spreadsheetml/2009/9/main" objectType="CheckBox" fmlaLink="$C$112" lockText="1" noThreeD="1"/>
</file>

<file path=xl/ctrlProps/ctrlProp36.xml><?xml version="1.0" encoding="utf-8"?>
<formControlPr xmlns="http://schemas.microsoft.com/office/spreadsheetml/2009/9/main" objectType="CheckBox" fmlaLink="$K$107" lockText="1" noThreeD="1"/>
</file>

<file path=xl/ctrlProps/ctrlProp37.xml><?xml version="1.0" encoding="utf-8"?>
<formControlPr xmlns="http://schemas.microsoft.com/office/spreadsheetml/2009/9/main" objectType="CheckBox" fmlaLink="$K$108" lockText="1" noThreeD="1"/>
</file>

<file path=xl/ctrlProps/ctrlProp38.xml><?xml version="1.0" encoding="utf-8"?>
<formControlPr xmlns="http://schemas.microsoft.com/office/spreadsheetml/2009/9/main" objectType="CheckBox" fmlaLink="$K$109" lockText="1" noThreeD="1"/>
</file>

<file path=xl/ctrlProps/ctrlProp39.xml><?xml version="1.0" encoding="utf-8"?>
<formControlPr xmlns="http://schemas.microsoft.com/office/spreadsheetml/2009/9/main" objectType="CheckBox" fmlaLink="$K$110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K$111" lockText="1" noThreeD="1"/>
</file>

<file path=xl/ctrlProps/ctrlProp41.xml><?xml version="1.0" encoding="utf-8"?>
<formControlPr xmlns="http://schemas.microsoft.com/office/spreadsheetml/2009/9/main" objectType="CheckBox" fmlaLink="$K$112" lockText="1" noThreeD="1"/>
</file>

<file path=xl/ctrlProps/ctrlProp5.xml><?xml version="1.0" encoding="utf-8"?>
<formControlPr xmlns="http://schemas.microsoft.com/office/spreadsheetml/2009/9/main" objectType="CheckBox" fmlaLink="$C$38" lockText="1" noThreeD="1"/>
</file>

<file path=xl/ctrlProps/ctrlProp6.xml><?xml version="1.0" encoding="utf-8"?>
<formControlPr xmlns="http://schemas.microsoft.com/office/spreadsheetml/2009/9/main" objectType="CheckBox" fmlaLink="$C$38" lockText="1" noThreeD="1"/>
</file>

<file path=xl/ctrlProps/ctrlProp7.xml><?xml version="1.0" encoding="utf-8"?>
<formControlPr xmlns="http://schemas.microsoft.com/office/spreadsheetml/2009/9/main" objectType="CheckBox" fmlaLink="$C$38" lockText="1" noThreeD="1"/>
</file>

<file path=xl/ctrlProps/ctrlProp8.xml><?xml version="1.0" encoding="utf-8"?>
<formControlPr xmlns="http://schemas.microsoft.com/office/spreadsheetml/2009/9/main" objectType="CheckBox" fmlaLink="$C$38" lockText="1" noThreeD="1"/>
</file>

<file path=xl/ctrlProps/ctrlProp9.xml><?xml version="1.0" encoding="utf-8"?>
<formControlPr xmlns="http://schemas.microsoft.com/office/spreadsheetml/2009/9/main" objectType="CheckBox" fmlaLink="$C$3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36</xdr:row>
          <xdr:rowOff>228600</xdr:rowOff>
        </xdr:from>
        <xdr:to xmlns:xdr="http://schemas.openxmlformats.org/drawingml/2006/spreadsheetDrawing">
          <xdr:col>1</xdr:col>
          <xdr:colOff>342900</xdr:colOff>
          <xdr:row>38</xdr:row>
          <xdr:rowOff>18415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23925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37</xdr:row>
          <xdr:rowOff>228600</xdr:rowOff>
        </xdr:from>
        <xdr:to xmlns:xdr="http://schemas.openxmlformats.org/drawingml/2006/spreadsheetDrawing">
          <xdr:col>1</xdr:col>
          <xdr:colOff>342900</xdr:colOff>
          <xdr:row>39</xdr:row>
          <xdr:rowOff>18415</xdr:rowOff>
        </xdr:to>
        <xdr:sp textlink="">
          <xdr:nvSpPr>
            <xdr:cNvPr id="1032" name="チェック 8" hidden="1">
              <a:extLst>
                <a:ext uri="{63B3BB69-23CF-44E3-9099-C40C66FF867C}">
                  <a14:compatExt spid="_x0000_s103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47737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38</xdr:row>
          <xdr:rowOff>228600</xdr:rowOff>
        </xdr:from>
        <xdr:to xmlns:xdr="http://schemas.openxmlformats.org/drawingml/2006/spreadsheetDrawing">
          <xdr:col>1</xdr:col>
          <xdr:colOff>342900</xdr:colOff>
          <xdr:row>40</xdr:row>
          <xdr:rowOff>18415</xdr:rowOff>
        </xdr:to>
        <xdr:sp textlink="">
          <xdr:nvSpPr>
            <xdr:cNvPr id="1033" name="チェック 9" hidden="1">
              <a:extLst>
                <a:ext uri="{63B3BB69-23CF-44E3-9099-C40C66FF867C}">
                  <a14:compatExt spid="_x0000_s103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71550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39</xdr:row>
          <xdr:rowOff>228600</xdr:rowOff>
        </xdr:from>
        <xdr:to xmlns:xdr="http://schemas.openxmlformats.org/drawingml/2006/spreadsheetDrawing">
          <xdr:col>1</xdr:col>
          <xdr:colOff>342900</xdr:colOff>
          <xdr:row>41</xdr:row>
          <xdr:rowOff>18415</xdr:rowOff>
        </xdr:to>
        <xdr:sp textlink="">
          <xdr:nvSpPr>
            <xdr:cNvPr id="1034" name="チェック 10" hidden="1">
              <a:extLst>
                <a:ext uri="{63B3BB69-23CF-44E3-9099-C40C66FF867C}">
                  <a14:compatExt spid="_x0000_s103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95362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37</xdr:row>
          <xdr:rowOff>228600</xdr:rowOff>
        </xdr:from>
        <xdr:to xmlns:xdr="http://schemas.openxmlformats.org/drawingml/2006/spreadsheetDrawing">
          <xdr:col>1</xdr:col>
          <xdr:colOff>342900</xdr:colOff>
          <xdr:row>39</xdr:row>
          <xdr:rowOff>18415</xdr:rowOff>
        </xdr:to>
        <xdr:sp textlink="">
          <xdr:nvSpPr>
            <xdr:cNvPr id="1035" name="チェック 11" hidden="1">
              <a:extLst>
                <a:ext uri="{63B3BB69-23CF-44E3-9099-C40C66FF867C}">
                  <a14:compatExt spid="_x0000_s103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47737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38</xdr:row>
          <xdr:rowOff>228600</xdr:rowOff>
        </xdr:from>
        <xdr:to xmlns:xdr="http://schemas.openxmlformats.org/drawingml/2006/spreadsheetDrawing">
          <xdr:col>1</xdr:col>
          <xdr:colOff>342900</xdr:colOff>
          <xdr:row>40</xdr:row>
          <xdr:rowOff>18415</xdr:rowOff>
        </xdr:to>
        <xdr:sp textlink="">
          <xdr:nvSpPr>
            <xdr:cNvPr id="1036" name="チェック 12" hidden="1">
              <a:extLst>
                <a:ext uri="{63B3BB69-23CF-44E3-9099-C40C66FF867C}">
                  <a14:compatExt spid="_x0000_s103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71550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39</xdr:row>
          <xdr:rowOff>228600</xdr:rowOff>
        </xdr:from>
        <xdr:to xmlns:xdr="http://schemas.openxmlformats.org/drawingml/2006/spreadsheetDrawing">
          <xdr:col>1</xdr:col>
          <xdr:colOff>342900</xdr:colOff>
          <xdr:row>41</xdr:row>
          <xdr:rowOff>18415</xdr:rowOff>
        </xdr:to>
        <xdr:sp textlink="">
          <xdr:nvSpPr>
            <xdr:cNvPr id="1037" name="チェック 13" hidden="1">
              <a:extLst>
                <a:ext uri="{63B3BB69-23CF-44E3-9099-C40C66FF867C}">
                  <a14:compatExt spid="_x0000_s103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95362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40</xdr:row>
          <xdr:rowOff>228600</xdr:rowOff>
        </xdr:from>
        <xdr:to xmlns:xdr="http://schemas.openxmlformats.org/drawingml/2006/spreadsheetDrawing">
          <xdr:col>1</xdr:col>
          <xdr:colOff>342900</xdr:colOff>
          <xdr:row>42</xdr:row>
          <xdr:rowOff>18415</xdr:rowOff>
        </xdr:to>
        <xdr:sp textlink="">
          <xdr:nvSpPr>
            <xdr:cNvPr id="1038" name="チェック 14" hidden="1">
              <a:extLst>
                <a:ext uri="{63B3BB69-23CF-44E3-9099-C40C66FF867C}">
                  <a14:compatExt spid="_x0000_s103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019175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37</xdr:row>
          <xdr:rowOff>228600</xdr:rowOff>
        </xdr:from>
        <xdr:to xmlns:xdr="http://schemas.openxmlformats.org/drawingml/2006/spreadsheetDrawing">
          <xdr:col>1</xdr:col>
          <xdr:colOff>342900</xdr:colOff>
          <xdr:row>39</xdr:row>
          <xdr:rowOff>18415</xdr:rowOff>
        </xdr:to>
        <xdr:sp textlink="">
          <xdr:nvSpPr>
            <xdr:cNvPr id="1039" name="チェック 15" hidden="1">
              <a:extLst>
                <a:ext uri="{63B3BB69-23CF-44E3-9099-C40C66FF867C}">
                  <a14:compatExt spid="_x0000_s103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47737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38</xdr:row>
          <xdr:rowOff>228600</xdr:rowOff>
        </xdr:from>
        <xdr:to xmlns:xdr="http://schemas.openxmlformats.org/drawingml/2006/spreadsheetDrawing">
          <xdr:col>1</xdr:col>
          <xdr:colOff>342900</xdr:colOff>
          <xdr:row>40</xdr:row>
          <xdr:rowOff>18415</xdr:rowOff>
        </xdr:to>
        <xdr:sp textlink="">
          <xdr:nvSpPr>
            <xdr:cNvPr id="1040" name="チェック 16" hidden="1">
              <a:extLst>
                <a:ext uri="{63B3BB69-23CF-44E3-9099-C40C66FF867C}">
                  <a14:compatExt spid="_x0000_s104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71550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39</xdr:row>
          <xdr:rowOff>228600</xdr:rowOff>
        </xdr:from>
        <xdr:to xmlns:xdr="http://schemas.openxmlformats.org/drawingml/2006/spreadsheetDrawing">
          <xdr:col>1</xdr:col>
          <xdr:colOff>342900</xdr:colOff>
          <xdr:row>41</xdr:row>
          <xdr:rowOff>18415</xdr:rowOff>
        </xdr:to>
        <xdr:sp textlink="">
          <xdr:nvSpPr>
            <xdr:cNvPr id="1041" name="チェック 17" hidden="1">
              <a:extLst>
                <a:ext uri="{63B3BB69-23CF-44E3-9099-C40C66FF867C}">
                  <a14:compatExt spid="_x0000_s104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95362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40</xdr:row>
          <xdr:rowOff>228600</xdr:rowOff>
        </xdr:from>
        <xdr:to xmlns:xdr="http://schemas.openxmlformats.org/drawingml/2006/spreadsheetDrawing">
          <xdr:col>1</xdr:col>
          <xdr:colOff>342900</xdr:colOff>
          <xdr:row>42</xdr:row>
          <xdr:rowOff>18415</xdr:rowOff>
        </xdr:to>
        <xdr:sp textlink="">
          <xdr:nvSpPr>
            <xdr:cNvPr id="1042" name="チェック 18" hidden="1">
              <a:extLst>
                <a:ext uri="{63B3BB69-23CF-44E3-9099-C40C66FF867C}">
                  <a14:compatExt spid="_x0000_s104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019175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37</xdr:row>
          <xdr:rowOff>228600</xdr:rowOff>
        </xdr:from>
        <xdr:to xmlns:xdr="http://schemas.openxmlformats.org/drawingml/2006/spreadsheetDrawing">
          <xdr:col>1</xdr:col>
          <xdr:colOff>342900</xdr:colOff>
          <xdr:row>39</xdr:row>
          <xdr:rowOff>18415</xdr:rowOff>
        </xdr:to>
        <xdr:sp textlink="">
          <xdr:nvSpPr>
            <xdr:cNvPr id="1043" name="チェック 19" hidden="1">
              <a:extLst>
                <a:ext uri="{63B3BB69-23CF-44E3-9099-C40C66FF867C}">
                  <a14:compatExt spid="_x0000_s104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47737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38</xdr:row>
          <xdr:rowOff>228600</xdr:rowOff>
        </xdr:from>
        <xdr:to xmlns:xdr="http://schemas.openxmlformats.org/drawingml/2006/spreadsheetDrawing">
          <xdr:col>1</xdr:col>
          <xdr:colOff>342900</xdr:colOff>
          <xdr:row>40</xdr:row>
          <xdr:rowOff>18415</xdr:rowOff>
        </xdr:to>
        <xdr:sp textlink="">
          <xdr:nvSpPr>
            <xdr:cNvPr id="1044" name="チェック 20" hidden="1">
              <a:extLst>
                <a:ext uri="{63B3BB69-23CF-44E3-9099-C40C66FF867C}">
                  <a14:compatExt spid="_x0000_s104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71550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39</xdr:row>
          <xdr:rowOff>228600</xdr:rowOff>
        </xdr:from>
        <xdr:to xmlns:xdr="http://schemas.openxmlformats.org/drawingml/2006/spreadsheetDrawing">
          <xdr:col>1</xdr:col>
          <xdr:colOff>342900</xdr:colOff>
          <xdr:row>41</xdr:row>
          <xdr:rowOff>18415</xdr:rowOff>
        </xdr:to>
        <xdr:sp textlink="">
          <xdr:nvSpPr>
            <xdr:cNvPr id="1045" name="チェック 21" hidden="1">
              <a:extLst>
                <a:ext uri="{63B3BB69-23CF-44E3-9099-C40C66FF867C}">
                  <a14:compatExt spid="_x0000_s104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95362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40</xdr:row>
          <xdr:rowOff>228600</xdr:rowOff>
        </xdr:from>
        <xdr:to xmlns:xdr="http://schemas.openxmlformats.org/drawingml/2006/spreadsheetDrawing">
          <xdr:col>1</xdr:col>
          <xdr:colOff>342900</xdr:colOff>
          <xdr:row>42</xdr:row>
          <xdr:rowOff>18415</xdr:rowOff>
        </xdr:to>
        <xdr:sp textlink="">
          <xdr:nvSpPr>
            <xdr:cNvPr id="1046" name="チェック 22" hidden="1">
              <a:extLst>
                <a:ext uri="{63B3BB69-23CF-44E3-9099-C40C66FF867C}">
                  <a14:compatExt spid="_x0000_s104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019175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37</xdr:row>
          <xdr:rowOff>228600</xdr:rowOff>
        </xdr:from>
        <xdr:to xmlns:xdr="http://schemas.openxmlformats.org/drawingml/2006/spreadsheetDrawing">
          <xdr:col>1</xdr:col>
          <xdr:colOff>342900</xdr:colOff>
          <xdr:row>39</xdr:row>
          <xdr:rowOff>18415</xdr:rowOff>
        </xdr:to>
        <xdr:sp textlink="">
          <xdr:nvSpPr>
            <xdr:cNvPr id="1047" name="チェック 23" hidden="1">
              <a:extLst>
                <a:ext uri="{63B3BB69-23CF-44E3-9099-C40C66FF867C}">
                  <a14:compatExt spid="_x0000_s104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47737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38</xdr:row>
          <xdr:rowOff>228600</xdr:rowOff>
        </xdr:from>
        <xdr:to xmlns:xdr="http://schemas.openxmlformats.org/drawingml/2006/spreadsheetDrawing">
          <xdr:col>1</xdr:col>
          <xdr:colOff>342900</xdr:colOff>
          <xdr:row>40</xdr:row>
          <xdr:rowOff>18415</xdr:rowOff>
        </xdr:to>
        <xdr:sp textlink="">
          <xdr:nvSpPr>
            <xdr:cNvPr id="1048" name="チェック 24" hidden="1">
              <a:extLst>
                <a:ext uri="{63B3BB69-23CF-44E3-9099-C40C66FF867C}">
                  <a14:compatExt spid="_x0000_s104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71550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39</xdr:row>
          <xdr:rowOff>228600</xdr:rowOff>
        </xdr:from>
        <xdr:to xmlns:xdr="http://schemas.openxmlformats.org/drawingml/2006/spreadsheetDrawing">
          <xdr:col>1</xdr:col>
          <xdr:colOff>342900</xdr:colOff>
          <xdr:row>41</xdr:row>
          <xdr:rowOff>18415</xdr:rowOff>
        </xdr:to>
        <xdr:sp textlink="">
          <xdr:nvSpPr>
            <xdr:cNvPr id="1049" name="チェック 25" hidden="1">
              <a:extLst>
                <a:ext uri="{63B3BB69-23CF-44E3-9099-C40C66FF867C}">
                  <a14:compatExt spid="_x0000_s1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995362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40</xdr:row>
          <xdr:rowOff>228600</xdr:rowOff>
        </xdr:from>
        <xdr:to xmlns:xdr="http://schemas.openxmlformats.org/drawingml/2006/spreadsheetDrawing">
          <xdr:col>1</xdr:col>
          <xdr:colOff>342900</xdr:colOff>
          <xdr:row>42</xdr:row>
          <xdr:rowOff>18415</xdr:rowOff>
        </xdr:to>
        <xdr:sp textlink="">
          <xdr:nvSpPr>
            <xdr:cNvPr id="1050" name="チェック 26" hidden="1">
              <a:extLst>
                <a:ext uri="{63B3BB69-23CF-44E3-9099-C40C66FF867C}">
                  <a14:compatExt spid="_x0000_s105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0191750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41</xdr:row>
          <xdr:rowOff>228600</xdr:rowOff>
        </xdr:from>
        <xdr:to xmlns:xdr="http://schemas.openxmlformats.org/drawingml/2006/spreadsheetDrawing">
          <xdr:col>1</xdr:col>
          <xdr:colOff>342900</xdr:colOff>
          <xdr:row>43</xdr:row>
          <xdr:rowOff>18415</xdr:rowOff>
        </xdr:to>
        <xdr:sp textlink="">
          <xdr:nvSpPr>
            <xdr:cNvPr id="1051" name="チェック 27" hidden="1">
              <a:extLst>
                <a:ext uri="{63B3BB69-23CF-44E3-9099-C40C66FF867C}">
                  <a14:compatExt spid="_x0000_s1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042987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41</xdr:row>
          <xdr:rowOff>228600</xdr:rowOff>
        </xdr:from>
        <xdr:to xmlns:xdr="http://schemas.openxmlformats.org/drawingml/2006/spreadsheetDrawing">
          <xdr:col>1</xdr:col>
          <xdr:colOff>342900</xdr:colOff>
          <xdr:row>43</xdr:row>
          <xdr:rowOff>18415</xdr:rowOff>
        </xdr:to>
        <xdr:sp textlink="">
          <xdr:nvSpPr>
            <xdr:cNvPr id="1052" name="チェック 28" hidden="1">
              <a:extLst>
                <a:ext uri="{63B3BB69-23CF-44E3-9099-C40C66FF867C}">
                  <a14:compatExt spid="_x0000_s1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042987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41</xdr:row>
          <xdr:rowOff>228600</xdr:rowOff>
        </xdr:from>
        <xdr:to xmlns:xdr="http://schemas.openxmlformats.org/drawingml/2006/spreadsheetDrawing">
          <xdr:col>1</xdr:col>
          <xdr:colOff>342900</xdr:colOff>
          <xdr:row>43</xdr:row>
          <xdr:rowOff>18415</xdr:rowOff>
        </xdr:to>
        <xdr:sp textlink="">
          <xdr:nvSpPr>
            <xdr:cNvPr id="1053" name="チェック 29" hidden="1">
              <a:extLst>
                <a:ext uri="{63B3BB69-23CF-44E3-9099-C40C66FF867C}">
                  <a14:compatExt spid="_x0000_s1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042987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41</xdr:row>
          <xdr:rowOff>228600</xdr:rowOff>
        </xdr:from>
        <xdr:to xmlns:xdr="http://schemas.openxmlformats.org/drawingml/2006/spreadsheetDrawing">
          <xdr:col>1</xdr:col>
          <xdr:colOff>342900</xdr:colOff>
          <xdr:row>43</xdr:row>
          <xdr:rowOff>18415</xdr:rowOff>
        </xdr:to>
        <xdr:sp textlink="">
          <xdr:nvSpPr>
            <xdr:cNvPr id="1054" name="チェック 30" hidden="1">
              <a:extLst>
                <a:ext uri="{63B3BB69-23CF-44E3-9099-C40C66FF867C}">
                  <a14:compatExt spid="_x0000_s1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0429875"/>
              <a:ext cx="295275" cy="26606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44</xdr:row>
          <xdr:rowOff>0</xdr:rowOff>
        </xdr:from>
        <xdr:to xmlns:xdr="http://schemas.openxmlformats.org/drawingml/2006/spreadsheetDrawing">
          <xdr:col>1</xdr:col>
          <xdr:colOff>352425</xdr:colOff>
          <xdr:row>45</xdr:row>
          <xdr:rowOff>29210</xdr:rowOff>
        </xdr:to>
        <xdr:sp textlink="">
          <xdr:nvSpPr>
            <xdr:cNvPr id="1055" name="チェック 31" hidden="1">
              <a:extLst>
                <a:ext uri="{63B3BB69-23CF-44E3-9099-C40C66FF867C}">
                  <a14:compatExt spid="_x0000_s1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0915650"/>
              <a:ext cx="3048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45</xdr:row>
          <xdr:rowOff>0</xdr:rowOff>
        </xdr:from>
        <xdr:to xmlns:xdr="http://schemas.openxmlformats.org/drawingml/2006/spreadsheetDrawing">
          <xdr:col>1</xdr:col>
          <xdr:colOff>352425</xdr:colOff>
          <xdr:row>46</xdr:row>
          <xdr:rowOff>29210</xdr:rowOff>
        </xdr:to>
        <xdr:sp textlink="">
          <xdr:nvSpPr>
            <xdr:cNvPr id="1056" name="チェック 32" hidden="1">
              <a:extLst>
                <a:ext uri="{63B3BB69-23CF-44E3-9099-C40C66FF867C}">
                  <a14:compatExt spid="_x0000_s1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1153775"/>
              <a:ext cx="3048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46</xdr:row>
          <xdr:rowOff>0</xdr:rowOff>
        </xdr:from>
        <xdr:to xmlns:xdr="http://schemas.openxmlformats.org/drawingml/2006/spreadsheetDrawing">
          <xdr:col>1</xdr:col>
          <xdr:colOff>352425</xdr:colOff>
          <xdr:row>47</xdr:row>
          <xdr:rowOff>29210</xdr:rowOff>
        </xdr:to>
        <xdr:sp textlink="">
          <xdr:nvSpPr>
            <xdr:cNvPr id="1057" name="チェック 33" hidden="1">
              <a:extLst>
                <a:ext uri="{63B3BB69-23CF-44E3-9099-C40C66FF867C}">
                  <a14:compatExt spid="_x0000_s1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1391900"/>
              <a:ext cx="3048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47625</xdr:colOff>
          <xdr:row>47</xdr:row>
          <xdr:rowOff>0</xdr:rowOff>
        </xdr:from>
        <xdr:to xmlns:xdr="http://schemas.openxmlformats.org/drawingml/2006/spreadsheetDrawing">
          <xdr:col>1</xdr:col>
          <xdr:colOff>352425</xdr:colOff>
          <xdr:row>48</xdr:row>
          <xdr:rowOff>29210</xdr:rowOff>
        </xdr:to>
        <xdr:sp textlink="">
          <xdr:nvSpPr>
            <xdr:cNvPr id="1058" name="チェック 34" hidden="1">
              <a:extLst>
                <a:ext uri="{63B3BB69-23CF-44E3-9099-C40C66FF867C}">
                  <a14:compatExt spid="_x0000_s1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81250" y="11630025"/>
              <a:ext cx="3048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57150</xdr:colOff>
          <xdr:row>48</xdr:row>
          <xdr:rowOff>0</xdr:rowOff>
        </xdr:from>
        <xdr:to xmlns:xdr="http://schemas.openxmlformats.org/drawingml/2006/spreadsheetDrawing">
          <xdr:col>1</xdr:col>
          <xdr:colOff>361950</xdr:colOff>
          <xdr:row>49</xdr:row>
          <xdr:rowOff>29210</xdr:rowOff>
        </xdr:to>
        <xdr:sp textlink="">
          <xdr:nvSpPr>
            <xdr:cNvPr id="1059" name="チェック 35" hidden="1">
              <a:extLst>
                <a:ext uri="{63B3BB69-23CF-44E3-9099-C40C66FF867C}">
                  <a14:compatExt spid="_x0000_s105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90775" y="11868150"/>
              <a:ext cx="304800" cy="2673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104775</xdr:colOff>
          <xdr:row>106</xdr:row>
          <xdr:rowOff>9525</xdr:rowOff>
        </xdr:from>
        <xdr:to xmlns:xdr="http://schemas.openxmlformats.org/drawingml/2006/spreadsheetDrawing">
          <xdr:col>1</xdr:col>
          <xdr:colOff>409575</xdr:colOff>
          <xdr:row>106</xdr:row>
          <xdr:rowOff>219710</xdr:rowOff>
        </xdr:to>
        <xdr:sp textlink="">
          <xdr:nvSpPr>
            <xdr:cNvPr id="1152" name="チェック 128" hidden="1">
              <a:extLst>
                <a:ext uri="{63B3BB69-23CF-44E3-9099-C40C66FF867C}">
                  <a14:compatExt spid="_x0000_s11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2581275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104775</xdr:colOff>
          <xdr:row>107</xdr:row>
          <xdr:rowOff>9525</xdr:rowOff>
        </xdr:from>
        <xdr:to xmlns:xdr="http://schemas.openxmlformats.org/drawingml/2006/spreadsheetDrawing">
          <xdr:col>1</xdr:col>
          <xdr:colOff>409575</xdr:colOff>
          <xdr:row>107</xdr:row>
          <xdr:rowOff>219710</xdr:rowOff>
        </xdr:to>
        <xdr:sp textlink="">
          <xdr:nvSpPr>
            <xdr:cNvPr id="1177" name="チェック 153" hidden="1">
              <a:extLst>
                <a:ext uri="{63B3BB69-23CF-44E3-9099-C40C66FF867C}">
                  <a14:compatExt spid="_x0000_s117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26050875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104775</xdr:colOff>
          <xdr:row>108</xdr:row>
          <xdr:rowOff>9525</xdr:rowOff>
        </xdr:from>
        <xdr:to xmlns:xdr="http://schemas.openxmlformats.org/drawingml/2006/spreadsheetDrawing">
          <xdr:col>1</xdr:col>
          <xdr:colOff>409575</xdr:colOff>
          <xdr:row>108</xdr:row>
          <xdr:rowOff>219710</xdr:rowOff>
        </xdr:to>
        <xdr:sp textlink="">
          <xdr:nvSpPr>
            <xdr:cNvPr id="1178" name="チェック 154" hidden="1">
              <a:extLst>
                <a:ext uri="{63B3BB69-23CF-44E3-9099-C40C66FF867C}">
                  <a14:compatExt spid="_x0000_s117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2628900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104775</xdr:colOff>
          <xdr:row>109</xdr:row>
          <xdr:rowOff>9525</xdr:rowOff>
        </xdr:from>
        <xdr:to xmlns:xdr="http://schemas.openxmlformats.org/drawingml/2006/spreadsheetDrawing">
          <xdr:col>1</xdr:col>
          <xdr:colOff>409575</xdr:colOff>
          <xdr:row>109</xdr:row>
          <xdr:rowOff>219710</xdr:rowOff>
        </xdr:to>
        <xdr:sp textlink="">
          <xdr:nvSpPr>
            <xdr:cNvPr id="1179" name="チェック 155" hidden="1">
              <a:extLst>
                <a:ext uri="{63B3BB69-23CF-44E3-9099-C40C66FF867C}">
                  <a14:compatExt spid="_x0000_s117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26527125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104775</xdr:colOff>
          <xdr:row>110</xdr:row>
          <xdr:rowOff>9525</xdr:rowOff>
        </xdr:from>
        <xdr:to xmlns:xdr="http://schemas.openxmlformats.org/drawingml/2006/spreadsheetDrawing">
          <xdr:col>1</xdr:col>
          <xdr:colOff>409575</xdr:colOff>
          <xdr:row>110</xdr:row>
          <xdr:rowOff>219710</xdr:rowOff>
        </xdr:to>
        <xdr:sp textlink="">
          <xdr:nvSpPr>
            <xdr:cNvPr id="1180" name="チェック 156" hidden="1">
              <a:extLst>
                <a:ext uri="{63B3BB69-23CF-44E3-9099-C40C66FF867C}">
                  <a14:compatExt spid="_x0000_s118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2676525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104775</xdr:colOff>
          <xdr:row>111</xdr:row>
          <xdr:rowOff>9525</xdr:rowOff>
        </xdr:from>
        <xdr:to xmlns:xdr="http://schemas.openxmlformats.org/drawingml/2006/spreadsheetDrawing">
          <xdr:col>1</xdr:col>
          <xdr:colOff>409575</xdr:colOff>
          <xdr:row>111</xdr:row>
          <xdr:rowOff>208915</xdr:rowOff>
        </xdr:to>
        <xdr:sp textlink="">
          <xdr:nvSpPr>
            <xdr:cNvPr id="1181" name="チェック 157" hidden="1">
              <a:extLst>
                <a:ext uri="{63B3BB69-23CF-44E3-9099-C40C66FF867C}">
                  <a14:compatExt spid="_x0000_s118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38400" y="27003375"/>
              <a:ext cx="304800" cy="19939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104775</xdr:colOff>
          <xdr:row>106</xdr:row>
          <xdr:rowOff>9525</xdr:rowOff>
        </xdr:from>
        <xdr:to xmlns:xdr="http://schemas.openxmlformats.org/drawingml/2006/spreadsheetDrawing">
          <xdr:col>9</xdr:col>
          <xdr:colOff>409575</xdr:colOff>
          <xdr:row>106</xdr:row>
          <xdr:rowOff>219710</xdr:rowOff>
        </xdr:to>
        <xdr:sp textlink="">
          <xdr:nvSpPr>
            <xdr:cNvPr id="1188" name="チェック 164" hidden="1">
              <a:extLst>
                <a:ext uri="{63B3BB69-23CF-44E3-9099-C40C66FF867C}">
                  <a14:compatExt spid="_x0000_s118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2581275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104775</xdr:colOff>
          <xdr:row>107</xdr:row>
          <xdr:rowOff>9525</xdr:rowOff>
        </xdr:from>
        <xdr:to xmlns:xdr="http://schemas.openxmlformats.org/drawingml/2006/spreadsheetDrawing">
          <xdr:col>9</xdr:col>
          <xdr:colOff>409575</xdr:colOff>
          <xdr:row>107</xdr:row>
          <xdr:rowOff>219710</xdr:rowOff>
        </xdr:to>
        <xdr:sp textlink="">
          <xdr:nvSpPr>
            <xdr:cNvPr id="1189" name="チェック 165" hidden="1">
              <a:extLst>
                <a:ext uri="{63B3BB69-23CF-44E3-9099-C40C66FF867C}">
                  <a14:compatExt spid="_x0000_s118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26050875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104775</xdr:colOff>
          <xdr:row>108</xdr:row>
          <xdr:rowOff>9525</xdr:rowOff>
        </xdr:from>
        <xdr:to xmlns:xdr="http://schemas.openxmlformats.org/drawingml/2006/spreadsheetDrawing">
          <xdr:col>9</xdr:col>
          <xdr:colOff>409575</xdr:colOff>
          <xdr:row>108</xdr:row>
          <xdr:rowOff>219710</xdr:rowOff>
        </xdr:to>
        <xdr:sp textlink="">
          <xdr:nvSpPr>
            <xdr:cNvPr id="1190" name="チェック 166" hidden="1">
              <a:extLst>
                <a:ext uri="{63B3BB69-23CF-44E3-9099-C40C66FF867C}">
                  <a14:compatExt spid="_x0000_s119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2628900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104775</xdr:colOff>
          <xdr:row>109</xdr:row>
          <xdr:rowOff>9525</xdr:rowOff>
        </xdr:from>
        <xdr:to xmlns:xdr="http://schemas.openxmlformats.org/drawingml/2006/spreadsheetDrawing">
          <xdr:col>9</xdr:col>
          <xdr:colOff>409575</xdr:colOff>
          <xdr:row>109</xdr:row>
          <xdr:rowOff>219710</xdr:rowOff>
        </xdr:to>
        <xdr:sp textlink="">
          <xdr:nvSpPr>
            <xdr:cNvPr id="1191" name="チェック 167" hidden="1">
              <a:extLst>
                <a:ext uri="{63B3BB69-23CF-44E3-9099-C40C66FF867C}">
                  <a14:compatExt spid="_x0000_s119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26527125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104775</xdr:colOff>
          <xdr:row>110</xdr:row>
          <xdr:rowOff>9525</xdr:rowOff>
        </xdr:from>
        <xdr:to xmlns:xdr="http://schemas.openxmlformats.org/drawingml/2006/spreadsheetDrawing">
          <xdr:col>9</xdr:col>
          <xdr:colOff>409575</xdr:colOff>
          <xdr:row>110</xdr:row>
          <xdr:rowOff>219710</xdr:rowOff>
        </xdr:to>
        <xdr:sp textlink="">
          <xdr:nvSpPr>
            <xdr:cNvPr id="1192" name="チェック 168" hidden="1">
              <a:extLst>
                <a:ext uri="{63B3BB69-23CF-44E3-9099-C40C66FF867C}">
                  <a14:compatExt spid="_x0000_s119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26765250"/>
              <a:ext cx="30480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104775</xdr:colOff>
          <xdr:row>111</xdr:row>
          <xdr:rowOff>9525</xdr:rowOff>
        </xdr:from>
        <xdr:to xmlns:xdr="http://schemas.openxmlformats.org/drawingml/2006/spreadsheetDrawing">
          <xdr:col>9</xdr:col>
          <xdr:colOff>409575</xdr:colOff>
          <xdr:row>111</xdr:row>
          <xdr:rowOff>219710</xdr:rowOff>
        </xdr:to>
        <xdr:sp textlink="">
          <xdr:nvSpPr>
            <xdr:cNvPr id="1193" name="チェック 169" hidden="1">
              <a:extLst>
                <a:ext uri="{63B3BB69-23CF-44E3-9099-C40C66FF867C}">
                  <a14:compatExt spid="_x0000_s119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867400" y="27003375"/>
              <a:ext cx="304800" cy="21018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trlProp" Target="../ctrlProps/ctrlProp18.xml" /><Relationship Id="rId22" Type="http://schemas.openxmlformats.org/officeDocument/2006/relationships/ctrlProp" Target="../ctrlProps/ctrlProp19.xml" /><Relationship Id="rId23" Type="http://schemas.openxmlformats.org/officeDocument/2006/relationships/ctrlProp" Target="../ctrlProps/ctrlProp20.xml" /><Relationship Id="rId24" Type="http://schemas.openxmlformats.org/officeDocument/2006/relationships/ctrlProp" Target="../ctrlProps/ctrlProp21.xml" /><Relationship Id="rId25" Type="http://schemas.openxmlformats.org/officeDocument/2006/relationships/ctrlProp" Target="../ctrlProps/ctrlProp22.xml" /><Relationship Id="rId26" Type="http://schemas.openxmlformats.org/officeDocument/2006/relationships/ctrlProp" Target="../ctrlProps/ctrlProp23.xml" /><Relationship Id="rId27" Type="http://schemas.openxmlformats.org/officeDocument/2006/relationships/ctrlProp" Target="../ctrlProps/ctrlProp24.xml" /><Relationship Id="rId28" Type="http://schemas.openxmlformats.org/officeDocument/2006/relationships/ctrlProp" Target="../ctrlProps/ctrlProp25.xml" /><Relationship Id="rId29" Type="http://schemas.openxmlformats.org/officeDocument/2006/relationships/ctrlProp" Target="../ctrlProps/ctrlProp26.xml" /><Relationship Id="rId30" Type="http://schemas.openxmlformats.org/officeDocument/2006/relationships/ctrlProp" Target="../ctrlProps/ctrlProp27.xml" /><Relationship Id="rId31" Type="http://schemas.openxmlformats.org/officeDocument/2006/relationships/ctrlProp" Target="../ctrlProps/ctrlProp28.xml" /><Relationship Id="rId32" Type="http://schemas.openxmlformats.org/officeDocument/2006/relationships/ctrlProp" Target="../ctrlProps/ctrlProp29.xml" /><Relationship Id="rId33" Type="http://schemas.openxmlformats.org/officeDocument/2006/relationships/ctrlProp" Target="../ctrlProps/ctrlProp30.xml" /><Relationship Id="rId34" Type="http://schemas.openxmlformats.org/officeDocument/2006/relationships/ctrlProp" Target="../ctrlProps/ctrlProp31.xml" /><Relationship Id="rId35" Type="http://schemas.openxmlformats.org/officeDocument/2006/relationships/ctrlProp" Target="../ctrlProps/ctrlProp32.xml" /><Relationship Id="rId36" Type="http://schemas.openxmlformats.org/officeDocument/2006/relationships/ctrlProp" Target="../ctrlProps/ctrlProp33.xml" /><Relationship Id="rId37" Type="http://schemas.openxmlformats.org/officeDocument/2006/relationships/ctrlProp" Target="../ctrlProps/ctrlProp34.xml" /><Relationship Id="rId38" Type="http://schemas.openxmlformats.org/officeDocument/2006/relationships/ctrlProp" Target="../ctrlProps/ctrlProp35.xml" /><Relationship Id="rId39" Type="http://schemas.openxmlformats.org/officeDocument/2006/relationships/ctrlProp" Target="../ctrlProps/ctrlProp36.xml" /><Relationship Id="rId40" Type="http://schemas.openxmlformats.org/officeDocument/2006/relationships/ctrlProp" Target="../ctrlProps/ctrlProp37.xml" /><Relationship Id="rId41" Type="http://schemas.openxmlformats.org/officeDocument/2006/relationships/ctrlProp" Target="../ctrlProps/ctrlProp38.xml" /><Relationship Id="rId42" Type="http://schemas.openxmlformats.org/officeDocument/2006/relationships/ctrlProp" Target="../ctrlProps/ctrlProp39.xml" /><Relationship Id="rId43" Type="http://schemas.openxmlformats.org/officeDocument/2006/relationships/ctrlProp" Target="../ctrlProps/ctrlProp40.xml" /><Relationship Id="rId44" Type="http://schemas.openxmlformats.org/officeDocument/2006/relationships/ctrlProp" Target="../ctrlProps/ctrlProp4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119"/>
  <sheetViews>
    <sheetView tabSelected="1" workbookViewId="0">
      <selection activeCell="F122" sqref="F122"/>
    </sheetView>
  </sheetViews>
  <sheetFormatPr defaultRowHeight="18.75"/>
  <cols>
    <col min="1" max="1" width="30.625" customWidth="1"/>
    <col min="2" max="17" width="5.625" customWidth="1"/>
  </cols>
  <sheetData>
    <row r="1" spans="1:17" ht="33">
      <c r="A1" s="1" t="s">
        <v>196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5.5">
      <c r="A2" s="2" t="s">
        <v>204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 customHeight="1">
      <c r="A3" s="3" t="s">
        <v>205</v>
      </c>
      <c r="B3" s="30"/>
      <c r="C3" s="46"/>
      <c r="D3" s="46"/>
      <c r="E3" s="46"/>
      <c r="F3" s="46"/>
      <c r="G3" s="75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8.75" customHeight="1">
      <c r="A4" s="3" t="s">
        <v>206</v>
      </c>
      <c r="B4" s="31"/>
      <c r="C4" s="47"/>
      <c r="D4" s="47"/>
      <c r="E4" s="47"/>
      <c r="F4" s="47"/>
      <c r="G4" s="76"/>
      <c r="H4" s="81" t="s">
        <v>98</v>
      </c>
      <c r="I4" s="29"/>
      <c r="J4" s="29"/>
      <c r="K4" s="29"/>
      <c r="L4" s="29"/>
      <c r="M4" s="29"/>
      <c r="N4" s="29"/>
      <c r="O4" s="29"/>
      <c r="P4" s="29"/>
      <c r="Q4" s="29"/>
    </row>
    <row r="5" spans="1:17" ht="18.75" customHeight="1">
      <c r="A5" s="3" t="s">
        <v>12</v>
      </c>
      <c r="B5" s="32"/>
      <c r="C5" s="48"/>
      <c r="D5" s="48"/>
      <c r="E5" s="48"/>
      <c r="F5" s="48"/>
      <c r="G5" s="77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25.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5" t="s">
        <v>198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>
      <c r="A8" s="6" t="s">
        <v>0</v>
      </c>
      <c r="B8" s="33"/>
      <c r="C8" s="33"/>
      <c r="D8" s="33"/>
      <c r="E8" s="33"/>
      <c r="F8" s="33"/>
      <c r="G8" s="33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>
      <c r="A9" s="6" t="s">
        <v>3</v>
      </c>
      <c r="B9" s="33"/>
      <c r="C9" s="33"/>
      <c r="D9" s="33"/>
      <c r="E9" s="33"/>
      <c r="F9" s="33"/>
      <c r="G9" s="33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>
      <c r="A10" s="6" t="s">
        <v>4</v>
      </c>
      <c r="B10" s="34"/>
      <c r="C10" s="49"/>
      <c r="D10" s="58" t="s">
        <v>178</v>
      </c>
      <c r="E10" s="67"/>
      <c r="F10" s="67"/>
      <c r="G10" s="58" t="s">
        <v>178</v>
      </c>
      <c r="H10" s="67"/>
      <c r="I10" s="67"/>
      <c r="J10" s="5"/>
      <c r="K10" s="5"/>
      <c r="L10" s="5"/>
      <c r="M10" s="5"/>
      <c r="N10" s="5"/>
      <c r="O10" s="5"/>
      <c r="P10" s="5"/>
      <c r="Q10" s="5"/>
    </row>
    <row r="11" spans="1:17">
      <c r="A11" s="6" t="s">
        <v>7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5"/>
      <c r="P11" s="5"/>
      <c r="Q11" s="5"/>
    </row>
    <row r="12" spans="1:17">
      <c r="A12" s="6" t="s">
        <v>5</v>
      </c>
      <c r="B12" s="35"/>
      <c r="C12" s="50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98"/>
      <c r="P12" s="5"/>
      <c r="Q12" s="5"/>
    </row>
    <row r="13" spans="1:17">
      <c r="A13" s="5"/>
      <c r="B13" s="5"/>
      <c r="C13" s="5"/>
      <c r="D13" s="39" t="s">
        <v>68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>
      <c r="A14" s="5" t="s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>
      <c r="A15" s="6" t="s">
        <v>14</v>
      </c>
      <c r="B15" s="36"/>
      <c r="C15" s="36"/>
      <c r="D15" s="36"/>
      <c r="E15" s="39" t="s">
        <v>98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>
      <c r="A16" s="6" t="s">
        <v>184</v>
      </c>
      <c r="B16" s="33"/>
      <c r="C16" s="51" t="s">
        <v>117</v>
      </c>
      <c r="D16" s="60"/>
      <c r="E16" s="51" t="s">
        <v>6</v>
      </c>
      <c r="F16" s="60"/>
      <c r="G16" s="51" t="s">
        <v>185</v>
      </c>
      <c r="H16" s="60"/>
      <c r="I16" s="51" t="s">
        <v>186</v>
      </c>
      <c r="J16" s="60"/>
      <c r="K16" s="51" t="s">
        <v>187</v>
      </c>
      <c r="L16" s="60"/>
      <c r="M16" s="51" t="s">
        <v>188</v>
      </c>
      <c r="N16" s="60"/>
      <c r="O16" s="51" t="s">
        <v>189</v>
      </c>
      <c r="P16" s="60"/>
      <c r="Q16" s="5"/>
    </row>
    <row r="17" spans="1:17">
      <c r="A17" s="5"/>
      <c r="B17" s="5"/>
      <c r="C17" s="51" t="s">
        <v>190</v>
      </c>
      <c r="D17" s="60"/>
      <c r="E17" s="51" t="s">
        <v>191</v>
      </c>
      <c r="F17" s="60"/>
      <c r="G17" s="51" t="s">
        <v>45</v>
      </c>
      <c r="H17" s="60"/>
      <c r="I17" s="51" t="s">
        <v>192</v>
      </c>
      <c r="J17" s="60"/>
      <c r="K17" s="68" t="s">
        <v>156</v>
      </c>
      <c r="L17" s="71"/>
      <c r="M17" s="51" t="s">
        <v>193</v>
      </c>
      <c r="N17" s="60"/>
      <c r="O17" s="51" t="s">
        <v>194</v>
      </c>
      <c r="P17" s="60"/>
      <c r="Q17" s="5"/>
    </row>
    <row r="18" spans="1:17">
      <c r="A18" s="5"/>
      <c r="B18" s="5"/>
      <c r="C18" s="51" t="s">
        <v>37</v>
      </c>
      <c r="D18" s="60"/>
      <c r="E18" s="51" t="s">
        <v>195</v>
      </c>
      <c r="F18" s="60"/>
      <c r="G18" s="51" t="s">
        <v>162</v>
      </c>
      <c r="H18" s="60"/>
      <c r="I18" s="5"/>
      <c r="J18" s="5"/>
      <c r="K18" s="5"/>
      <c r="L18" s="5"/>
      <c r="M18" s="5"/>
      <c r="N18" s="5"/>
      <c r="O18" s="5"/>
      <c r="P18" s="5"/>
      <c r="Q18" s="5"/>
    </row>
    <row r="19" spans="1:17">
      <c r="A19" s="6" t="s">
        <v>184</v>
      </c>
      <c r="B19" s="33"/>
      <c r="C19" s="51" t="s">
        <v>199</v>
      </c>
      <c r="D19" s="60"/>
      <c r="E19" s="68" t="s">
        <v>200</v>
      </c>
      <c r="F19" s="71"/>
      <c r="G19" s="68" t="s">
        <v>172</v>
      </c>
      <c r="H19" s="71"/>
      <c r="I19" s="51" t="s">
        <v>201</v>
      </c>
      <c r="J19" s="60"/>
      <c r="K19" s="51" t="s">
        <v>202</v>
      </c>
      <c r="L19" s="60"/>
      <c r="M19" s="51" t="s">
        <v>85</v>
      </c>
      <c r="N19" s="60"/>
      <c r="O19" s="51" t="s">
        <v>203</v>
      </c>
      <c r="P19" s="60"/>
      <c r="Q19" s="5"/>
    </row>
    <row r="20" spans="1:17">
      <c r="A20" s="5"/>
      <c r="B20" s="5"/>
      <c r="C20" s="8"/>
      <c r="D20" s="8"/>
      <c r="E20" s="8"/>
      <c r="F20" s="8"/>
      <c r="G20" s="8"/>
      <c r="H20" s="8"/>
      <c r="I20" s="5"/>
      <c r="J20" s="5"/>
      <c r="K20" s="5"/>
      <c r="L20" s="5"/>
      <c r="M20" s="5"/>
      <c r="N20" s="5"/>
      <c r="O20" s="5"/>
      <c r="P20" s="5"/>
      <c r="Q20" s="5"/>
    </row>
    <row r="21" spans="1:17">
      <c r="A21" s="5" t="s">
        <v>19</v>
      </c>
      <c r="B21" s="5" t="s">
        <v>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>
      <c r="A22" s="6" t="s">
        <v>16</v>
      </c>
      <c r="B22" s="37"/>
      <c r="C22" s="5" t="s">
        <v>74</v>
      </c>
      <c r="D22" s="5"/>
      <c r="E22" s="3" t="s">
        <v>35</v>
      </c>
      <c r="F22" s="3"/>
      <c r="G22" s="3"/>
      <c r="H22" s="3"/>
      <c r="I22" s="3"/>
      <c r="J22" s="3"/>
      <c r="K22" s="37"/>
      <c r="L22" s="5" t="s">
        <v>177</v>
      </c>
      <c r="M22" s="5"/>
      <c r="N22" s="5"/>
      <c r="O22" s="5"/>
      <c r="P22" s="5"/>
      <c r="Q22" s="5"/>
    </row>
    <row r="23" spans="1:17">
      <c r="A23" s="6" t="s">
        <v>20</v>
      </c>
      <c r="B23" s="37"/>
      <c r="C23" s="5" t="s">
        <v>74</v>
      </c>
      <c r="D23" s="5"/>
      <c r="E23" s="3" t="s">
        <v>36</v>
      </c>
      <c r="F23" s="3"/>
      <c r="G23" s="3"/>
      <c r="H23" s="3"/>
      <c r="I23" s="3"/>
      <c r="J23" s="3"/>
      <c r="K23" s="37"/>
      <c r="L23" s="5" t="s">
        <v>177</v>
      </c>
      <c r="M23" s="5"/>
      <c r="N23" s="5"/>
      <c r="O23" s="5"/>
      <c r="P23" s="5"/>
      <c r="Q23" s="5"/>
    </row>
    <row r="24" spans="1:17">
      <c r="A24" s="6" t="s">
        <v>21</v>
      </c>
      <c r="B24" s="37"/>
      <c r="C24" s="5" t="s">
        <v>74</v>
      </c>
      <c r="D24" s="5"/>
      <c r="E24" s="3" t="s">
        <v>41</v>
      </c>
      <c r="F24" s="3"/>
      <c r="G24" s="3"/>
      <c r="H24" s="3"/>
      <c r="I24" s="3"/>
      <c r="J24" s="3"/>
      <c r="K24" s="37"/>
      <c r="L24" s="5"/>
      <c r="M24" s="5"/>
      <c r="N24" s="5"/>
      <c r="O24" s="5"/>
      <c r="P24" s="5"/>
      <c r="Q24" s="5"/>
    </row>
    <row r="25" spans="1:17">
      <c r="A25" s="6" t="s">
        <v>22</v>
      </c>
      <c r="B25" s="37"/>
      <c r="C25" s="5" t="s">
        <v>74</v>
      </c>
      <c r="D25" s="5"/>
      <c r="E25" s="3" t="s">
        <v>34</v>
      </c>
      <c r="F25" s="3"/>
      <c r="G25" s="3"/>
      <c r="H25" s="3"/>
      <c r="I25" s="3"/>
      <c r="J25" s="3"/>
      <c r="K25" s="37"/>
      <c r="L25" s="5" t="s">
        <v>176</v>
      </c>
      <c r="M25" s="5"/>
      <c r="N25" s="5"/>
      <c r="O25" s="5"/>
      <c r="P25" s="5"/>
      <c r="Q25" s="5"/>
    </row>
    <row r="26" spans="1:17">
      <c r="A26" s="6" t="s">
        <v>25</v>
      </c>
      <c r="B26" s="37"/>
      <c r="C26" s="5" t="s">
        <v>74</v>
      </c>
      <c r="D26" s="5"/>
      <c r="E26" s="3" t="s">
        <v>10</v>
      </c>
      <c r="F26" s="3"/>
      <c r="G26" s="3"/>
      <c r="H26" s="3"/>
      <c r="I26" s="3"/>
      <c r="J26" s="3"/>
      <c r="K26" s="37"/>
      <c r="L26" s="5" t="s">
        <v>176</v>
      </c>
      <c r="M26" s="5"/>
      <c r="N26" s="5"/>
      <c r="O26" s="5"/>
      <c r="P26" s="5"/>
      <c r="Q26" s="5"/>
    </row>
    <row r="27" spans="1:17">
      <c r="A27" s="6" t="s">
        <v>17</v>
      </c>
      <c r="B27" s="37"/>
      <c r="C27" s="5" t="s">
        <v>74</v>
      </c>
      <c r="D27" s="5"/>
      <c r="E27" s="3" t="s">
        <v>23</v>
      </c>
      <c r="F27" s="3"/>
      <c r="G27" s="3"/>
      <c r="H27" s="3"/>
      <c r="I27" s="3"/>
      <c r="J27" s="3"/>
      <c r="K27" s="37"/>
      <c r="L27" s="5" t="s">
        <v>176</v>
      </c>
      <c r="M27" s="5"/>
      <c r="N27" s="5"/>
      <c r="O27" s="5"/>
      <c r="P27" s="5"/>
      <c r="Q27" s="5"/>
    </row>
    <row r="28" spans="1:17">
      <c r="A28" s="6" t="s">
        <v>26</v>
      </c>
      <c r="B28" s="37"/>
      <c r="C28" s="5" t="s">
        <v>74</v>
      </c>
      <c r="D28" s="5"/>
      <c r="E28" s="3" t="s">
        <v>43</v>
      </c>
      <c r="F28" s="3"/>
      <c r="G28" s="3"/>
      <c r="H28" s="3"/>
      <c r="I28" s="3"/>
      <c r="J28" s="3"/>
      <c r="K28" s="37"/>
      <c r="L28" s="5" t="s">
        <v>176</v>
      </c>
      <c r="M28" s="5"/>
      <c r="N28" s="5"/>
      <c r="O28" s="5"/>
      <c r="P28" s="5"/>
      <c r="Q28" s="5"/>
    </row>
    <row r="29" spans="1:17">
      <c r="A29" s="6" t="s">
        <v>28</v>
      </c>
      <c r="B29" s="37"/>
      <c r="C29" s="5" t="s">
        <v>176</v>
      </c>
      <c r="D29" s="5"/>
      <c r="E29" s="3" t="s">
        <v>30</v>
      </c>
      <c r="F29" s="3"/>
      <c r="G29" s="3"/>
      <c r="H29" s="3"/>
      <c r="I29" s="3"/>
      <c r="J29" s="3"/>
      <c r="K29" s="37"/>
      <c r="L29" s="5" t="s">
        <v>176</v>
      </c>
      <c r="M29" s="5"/>
      <c r="N29" s="5"/>
      <c r="O29" s="5"/>
      <c r="P29" s="5"/>
      <c r="Q29" s="5"/>
    </row>
    <row r="30" spans="1:17">
      <c r="A30" s="6" t="s">
        <v>29</v>
      </c>
      <c r="B30" s="37"/>
      <c r="C30" s="5" t="s">
        <v>176</v>
      </c>
      <c r="D30" s="5"/>
      <c r="E30" s="3" t="s">
        <v>44</v>
      </c>
      <c r="F30" s="3"/>
      <c r="G30" s="3"/>
      <c r="H30" s="3"/>
      <c r="I30" s="3"/>
      <c r="J30" s="3"/>
      <c r="K30" s="37"/>
      <c r="L30" s="5" t="s">
        <v>74</v>
      </c>
      <c r="M30" s="5"/>
      <c r="N30" s="5"/>
      <c r="O30" s="5"/>
      <c r="P30" s="5"/>
      <c r="Q30" s="5"/>
    </row>
    <row r="31" spans="1:17">
      <c r="A31" s="6" t="s">
        <v>33</v>
      </c>
      <c r="B31" s="37"/>
      <c r="C31" s="5" t="s">
        <v>176</v>
      </c>
      <c r="D31" s="5"/>
      <c r="E31" s="3" t="s">
        <v>46</v>
      </c>
      <c r="F31" s="3"/>
      <c r="G31" s="3"/>
      <c r="H31" s="3"/>
      <c r="I31" s="3"/>
      <c r="J31" s="3"/>
      <c r="K31" s="37"/>
      <c r="L31" s="5" t="s">
        <v>176</v>
      </c>
      <c r="M31" s="5"/>
      <c r="N31" s="5"/>
      <c r="O31" s="5"/>
      <c r="P31" s="5"/>
      <c r="Q31" s="5"/>
    </row>
    <row r="32" spans="1:17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>
      <c r="A33" s="5" t="s">
        <v>47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>
      <c r="A34" s="7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9"/>
      <c r="M34" s="5"/>
      <c r="N34" s="5"/>
      <c r="O34" s="5"/>
      <c r="P34" s="5"/>
      <c r="Q34" s="5"/>
    </row>
    <row r="35" spans="1:17">
      <c r="A35" s="8"/>
      <c r="B35" s="39" t="s">
        <v>197</v>
      </c>
      <c r="C35" s="52"/>
      <c r="D35" s="52"/>
      <c r="E35" s="52"/>
      <c r="F35" s="52"/>
      <c r="G35" s="52"/>
      <c r="H35" s="52"/>
      <c r="I35" s="52"/>
      <c r="J35" s="52"/>
      <c r="K35" s="52"/>
      <c r="L35" s="5"/>
      <c r="M35" s="5"/>
      <c r="N35" s="5"/>
      <c r="O35" s="5"/>
      <c r="P35" s="5"/>
      <c r="Q35" s="5"/>
    </row>
    <row r="36" spans="1:17" ht="25.5">
      <c r="A36" s="9" t="s">
        <v>51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</row>
    <row r="37" spans="1:17">
      <c r="A37" s="10" t="s">
        <v>60</v>
      </c>
      <c r="B37" s="10" t="s">
        <v>149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>
      <c r="A38" s="11" t="s">
        <v>52</v>
      </c>
      <c r="B38" s="33"/>
      <c r="C38" s="53" t="b">
        <v>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>
      <c r="A39" s="11" t="s">
        <v>54</v>
      </c>
      <c r="B39" s="33"/>
      <c r="C39" s="53" t="b">
        <v>0</v>
      </c>
      <c r="D39" s="61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</row>
    <row r="40" spans="1:17">
      <c r="A40" s="11" t="s">
        <v>181</v>
      </c>
      <c r="B40" s="33"/>
      <c r="C40" s="53" t="b">
        <v>0</v>
      </c>
      <c r="D40" s="6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</row>
    <row r="41" spans="1:17">
      <c r="A41" s="11" t="s">
        <v>183</v>
      </c>
      <c r="B41" s="33"/>
      <c r="C41" s="53" t="b">
        <v>0</v>
      </c>
      <c r="D41" s="6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</row>
    <row r="42" spans="1:17">
      <c r="A42" s="11" t="s">
        <v>182</v>
      </c>
      <c r="B42" s="33"/>
      <c r="C42" s="53" t="b">
        <v>0</v>
      </c>
      <c r="D42" s="6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</row>
    <row r="43" spans="1:17">
      <c r="A43" s="11" t="s">
        <v>180</v>
      </c>
      <c r="B43" s="33"/>
      <c r="C43" s="53" t="b">
        <v>0</v>
      </c>
      <c r="D43" s="61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</row>
    <row r="44" spans="1:17">
      <c r="A44" s="10" t="s">
        <v>18</v>
      </c>
      <c r="B44" s="10"/>
      <c r="C44" s="54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</row>
    <row r="45" spans="1:17">
      <c r="A45" s="11" t="s">
        <v>52</v>
      </c>
      <c r="B45" s="33"/>
      <c r="C45" s="53" t="b">
        <v>0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</row>
    <row r="46" spans="1:17">
      <c r="A46" s="11" t="s">
        <v>64</v>
      </c>
      <c r="B46" s="33"/>
      <c r="C46" s="53" t="b">
        <v>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</row>
    <row r="47" spans="1:17">
      <c r="A47" s="11" t="s">
        <v>56</v>
      </c>
      <c r="B47" s="33"/>
      <c r="C47" s="53" t="b"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</row>
    <row r="48" spans="1:17">
      <c r="A48" s="11" t="s">
        <v>58</v>
      </c>
      <c r="B48" s="33"/>
      <c r="C48" s="53" t="b">
        <v>0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</row>
    <row r="49" spans="1:17">
      <c r="A49" s="11" t="s">
        <v>59</v>
      </c>
      <c r="B49" s="33"/>
      <c r="C49" s="53" t="b">
        <v>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17">
      <c r="A50" s="1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</row>
    <row r="51" spans="1:17">
      <c r="A51" s="13" t="s">
        <v>51</v>
      </c>
      <c r="B51" s="10" t="s">
        <v>95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</row>
    <row r="52" spans="1:17">
      <c r="A52" s="14" t="s">
        <v>40</v>
      </c>
      <c r="B52" s="40"/>
      <c r="C52" s="51" t="s">
        <v>96</v>
      </c>
      <c r="D52" s="62"/>
      <c r="E52" s="60"/>
      <c r="F52" s="51" t="s">
        <v>97</v>
      </c>
      <c r="G52" s="62"/>
      <c r="H52" s="60"/>
      <c r="I52" s="51" t="s">
        <v>99</v>
      </c>
      <c r="J52" s="62"/>
      <c r="K52" s="60"/>
      <c r="L52" s="85"/>
      <c r="M52" s="85"/>
      <c r="N52" s="10"/>
      <c r="O52" s="10"/>
      <c r="P52" s="10"/>
      <c r="Q52" s="10"/>
    </row>
    <row r="53" spans="1:17">
      <c r="A53" s="14" t="s">
        <v>49</v>
      </c>
      <c r="B53" s="40"/>
      <c r="C53" s="51" t="s">
        <v>96</v>
      </c>
      <c r="D53" s="62"/>
      <c r="E53" s="60"/>
      <c r="F53" s="51" t="s">
        <v>97</v>
      </c>
      <c r="G53" s="62"/>
      <c r="H53" s="60"/>
      <c r="I53" s="51" t="s">
        <v>99</v>
      </c>
      <c r="J53" s="62"/>
      <c r="K53" s="60"/>
      <c r="L53" s="85"/>
      <c r="M53" s="85"/>
      <c r="N53" s="10"/>
      <c r="O53" s="10"/>
      <c r="P53" s="10"/>
      <c r="Q53" s="10"/>
    </row>
    <row r="54" spans="1:17">
      <c r="A54" s="14" t="s">
        <v>66</v>
      </c>
      <c r="B54" s="40"/>
      <c r="C54" s="51" t="s">
        <v>103</v>
      </c>
      <c r="D54" s="62"/>
      <c r="E54" s="60"/>
      <c r="F54" s="72" t="s">
        <v>102</v>
      </c>
      <c r="G54" s="78"/>
      <c r="H54" s="82"/>
      <c r="I54" s="51" t="s">
        <v>104</v>
      </c>
      <c r="J54" s="62"/>
      <c r="K54" s="60"/>
      <c r="L54" s="88" t="s">
        <v>100</v>
      </c>
      <c r="M54" s="92"/>
      <c r="N54" s="95"/>
      <c r="O54" s="10"/>
      <c r="P54" s="10"/>
      <c r="Q54" s="10"/>
    </row>
    <row r="55" spans="1:17">
      <c r="A55" s="14" t="s">
        <v>62</v>
      </c>
      <c r="B55" s="40"/>
      <c r="C55" s="51" t="s">
        <v>101</v>
      </c>
      <c r="D55" s="62"/>
      <c r="E55" s="60"/>
      <c r="F55" s="72" t="s">
        <v>63</v>
      </c>
      <c r="G55" s="78"/>
      <c r="H55" s="82"/>
      <c r="I55" s="51" t="s">
        <v>99</v>
      </c>
      <c r="J55" s="62"/>
      <c r="K55" s="60"/>
      <c r="L55" s="85"/>
      <c r="M55" s="85"/>
      <c r="N55" s="10"/>
      <c r="O55" s="10"/>
      <c r="P55" s="10"/>
      <c r="Q55" s="10"/>
    </row>
    <row r="56" spans="1:17">
      <c r="A56" s="14" t="s">
        <v>65</v>
      </c>
      <c r="B56" s="40"/>
      <c r="C56" s="51" t="s">
        <v>96</v>
      </c>
      <c r="D56" s="62"/>
      <c r="E56" s="60"/>
      <c r="F56" s="72" t="s">
        <v>71</v>
      </c>
      <c r="G56" s="78"/>
      <c r="H56" s="82"/>
      <c r="I56" s="51" t="s">
        <v>99</v>
      </c>
      <c r="J56" s="62"/>
      <c r="K56" s="60"/>
      <c r="L56" s="85"/>
      <c r="M56" s="85"/>
      <c r="N56" s="10"/>
      <c r="O56" s="10"/>
      <c r="P56" s="10"/>
      <c r="Q56" s="10"/>
    </row>
    <row r="57" spans="1:17">
      <c r="A57" s="14" t="s">
        <v>13</v>
      </c>
      <c r="B57" s="40"/>
      <c r="C57" s="51" t="s">
        <v>96</v>
      </c>
      <c r="D57" s="62"/>
      <c r="E57" s="60"/>
      <c r="F57" s="72" t="s">
        <v>71</v>
      </c>
      <c r="G57" s="78"/>
      <c r="H57" s="82"/>
      <c r="I57" s="51" t="s">
        <v>99</v>
      </c>
      <c r="J57" s="62"/>
      <c r="K57" s="60"/>
      <c r="L57" s="85"/>
      <c r="M57" s="85"/>
      <c r="N57" s="10"/>
      <c r="O57" s="10"/>
      <c r="P57" s="10"/>
      <c r="Q57" s="10"/>
    </row>
    <row r="58" spans="1:17">
      <c r="A58" s="14" t="s">
        <v>67</v>
      </c>
      <c r="B58" s="40"/>
      <c r="C58" s="51" t="s">
        <v>101</v>
      </c>
      <c r="D58" s="62"/>
      <c r="E58" s="60"/>
      <c r="F58" s="72" t="s">
        <v>179</v>
      </c>
      <c r="G58" s="78"/>
      <c r="H58" s="82"/>
      <c r="I58" s="51" t="s">
        <v>99</v>
      </c>
      <c r="J58" s="62"/>
      <c r="K58" s="60"/>
      <c r="L58" s="85"/>
      <c r="M58" s="85"/>
      <c r="N58" s="10"/>
      <c r="O58" s="10"/>
      <c r="P58" s="10"/>
      <c r="Q58" s="10"/>
    </row>
    <row r="59" spans="1:17">
      <c r="A59" s="14" t="s">
        <v>1</v>
      </c>
      <c r="B59" s="40"/>
      <c r="C59" s="51" t="s">
        <v>105</v>
      </c>
      <c r="D59" s="62"/>
      <c r="E59" s="60"/>
      <c r="F59" s="51" t="s">
        <v>106</v>
      </c>
      <c r="G59" s="62"/>
      <c r="H59" s="60"/>
      <c r="I59" s="51" t="s">
        <v>107</v>
      </c>
      <c r="J59" s="62"/>
      <c r="K59" s="60"/>
      <c r="L59" s="88" t="s">
        <v>108</v>
      </c>
      <c r="M59" s="92"/>
      <c r="N59" s="95"/>
      <c r="O59" s="10"/>
      <c r="P59" s="10"/>
      <c r="Q59" s="10"/>
    </row>
    <row r="60" spans="1:17">
      <c r="A60" s="14" t="s">
        <v>69</v>
      </c>
      <c r="B60" s="40"/>
      <c r="C60" s="51" t="s">
        <v>105</v>
      </c>
      <c r="D60" s="62"/>
      <c r="E60" s="60"/>
      <c r="F60" s="51" t="s">
        <v>106</v>
      </c>
      <c r="G60" s="62"/>
      <c r="H60" s="60"/>
      <c r="I60" s="51" t="s">
        <v>107</v>
      </c>
      <c r="J60" s="62"/>
      <c r="K60" s="60"/>
      <c r="L60" s="85"/>
      <c r="M60" s="85"/>
      <c r="N60" s="10"/>
      <c r="O60" s="10"/>
      <c r="P60" s="10"/>
      <c r="Q60" s="10"/>
    </row>
    <row r="61" spans="1:17" ht="21" customHeight="1">
      <c r="A61" s="14" t="s">
        <v>70</v>
      </c>
      <c r="B61" s="40"/>
      <c r="C61" s="51" t="s">
        <v>110</v>
      </c>
      <c r="D61" s="62"/>
      <c r="E61" s="60"/>
      <c r="F61" s="73" t="s">
        <v>111</v>
      </c>
      <c r="G61" s="79"/>
      <c r="H61" s="83"/>
      <c r="I61" s="73" t="s">
        <v>112</v>
      </c>
      <c r="J61" s="79"/>
      <c r="K61" s="83"/>
      <c r="L61" s="88" t="s">
        <v>108</v>
      </c>
      <c r="M61" s="92"/>
      <c r="N61" s="95"/>
      <c r="O61" s="73" t="s">
        <v>113</v>
      </c>
      <c r="P61" s="79"/>
      <c r="Q61" s="83"/>
    </row>
    <row r="62" spans="1:17" ht="21" customHeight="1">
      <c r="A62" s="15" t="s">
        <v>42</v>
      </c>
      <c r="B62" s="41"/>
      <c r="C62" s="55" t="s">
        <v>110</v>
      </c>
      <c r="D62" s="63"/>
      <c r="E62" s="69"/>
      <c r="F62" s="74" t="s">
        <v>57</v>
      </c>
      <c r="G62" s="80"/>
      <c r="H62" s="84"/>
      <c r="I62" s="74" t="s">
        <v>115</v>
      </c>
      <c r="J62" s="80"/>
      <c r="K62" s="84"/>
      <c r="L62" s="89" t="s">
        <v>116</v>
      </c>
      <c r="M62" s="93"/>
      <c r="N62" s="96"/>
      <c r="O62" s="74" t="s">
        <v>15</v>
      </c>
      <c r="P62" s="80"/>
      <c r="Q62" s="84"/>
    </row>
    <row r="63" spans="1:17" ht="19.5">
      <c r="A63" s="16" t="s">
        <v>72</v>
      </c>
      <c r="B63" s="42"/>
      <c r="C63" s="56" t="s">
        <v>105</v>
      </c>
      <c r="D63" s="64"/>
      <c r="E63" s="70"/>
      <c r="F63" s="56" t="s">
        <v>118</v>
      </c>
      <c r="G63" s="64"/>
      <c r="H63" s="70"/>
      <c r="I63" s="56" t="s">
        <v>119</v>
      </c>
      <c r="J63" s="64"/>
      <c r="K63" s="70"/>
      <c r="L63" s="90" t="s">
        <v>120</v>
      </c>
      <c r="M63" s="94"/>
      <c r="N63" s="97"/>
      <c r="O63" s="10"/>
      <c r="P63" s="10"/>
      <c r="Q63" s="10"/>
    </row>
    <row r="64" spans="1:17">
      <c r="A64" s="17" t="s">
        <v>73</v>
      </c>
      <c r="B64" s="40"/>
      <c r="C64" s="51" t="s">
        <v>105</v>
      </c>
      <c r="D64" s="62"/>
      <c r="E64" s="60"/>
      <c r="F64" s="51" t="s">
        <v>118</v>
      </c>
      <c r="G64" s="62"/>
      <c r="H64" s="60"/>
      <c r="I64" s="51" t="s">
        <v>119</v>
      </c>
      <c r="J64" s="62"/>
      <c r="K64" s="60"/>
      <c r="L64" s="88" t="s">
        <v>120</v>
      </c>
      <c r="M64" s="92"/>
      <c r="N64" s="95"/>
      <c r="O64" s="10"/>
      <c r="P64" s="10"/>
      <c r="Q64" s="10"/>
    </row>
    <row r="65" spans="1:17">
      <c r="A65" s="17" t="s">
        <v>75</v>
      </c>
      <c r="B65" s="40"/>
      <c r="C65" s="51" t="s">
        <v>103</v>
      </c>
      <c r="D65" s="62"/>
      <c r="E65" s="60"/>
      <c r="F65" s="51" t="s">
        <v>118</v>
      </c>
      <c r="G65" s="62"/>
      <c r="H65" s="60"/>
      <c r="I65" s="51" t="s">
        <v>99</v>
      </c>
      <c r="J65" s="62"/>
      <c r="K65" s="60"/>
      <c r="L65" s="85"/>
      <c r="M65" s="85"/>
      <c r="N65" s="10"/>
      <c r="O65" s="10"/>
      <c r="P65" s="10"/>
      <c r="Q65" s="10"/>
    </row>
    <row r="66" spans="1:17">
      <c r="A66" s="17" t="s">
        <v>76</v>
      </c>
      <c r="B66" s="40"/>
      <c r="C66" s="51" t="s">
        <v>105</v>
      </c>
      <c r="D66" s="62"/>
      <c r="E66" s="60"/>
      <c r="F66" s="51" t="s">
        <v>118</v>
      </c>
      <c r="G66" s="62"/>
      <c r="H66" s="60"/>
      <c r="I66" s="51" t="s">
        <v>119</v>
      </c>
      <c r="J66" s="62"/>
      <c r="K66" s="60"/>
      <c r="L66" s="88" t="s">
        <v>120</v>
      </c>
      <c r="M66" s="92"/>
      <c r="N66" s="95"/>
      <c r="O66" s="10"/>
      <c r="P66" s="10"/>
      <c r="Q66" s="10"/>
    </row>
    <row r="67" spans="1:17">
      <c r="A67" s="17" t="s">
        <v>78</v>
      </c>
      <c r="B67" s="40"/>
      <c r="C67" s="51" t="s">
        <v>105</v>
      </c>
      <c r="D67" s="62"/>
      <c r="E67" s="60"/>
      <c r="F67" s="51" t="s">
        <v>118</v>
      </c>
      <c r="G67" s="62"/>
      <c r="H67" s="60"/>
      <c r="I67" s="51" t="s">
        <v>119</v>
      </c>
      <c r="J67" s="62"/>
      <c r="K67" s="60"/>
      <c r="L67" s="88" t="s">
        <v>120</v>
      </c>
      <c r="M67" s="92"/>
      <c r="N67" s="95"/>
      <c r="O67" s="10"/>
      <c r="P67" s="10"/>
      <c r="Q67" s="10"/>
    </row>
    <row r="68" spans="1:17">
      <c r="A68" s="17" t="s">
        <v>79</v>
      </c>
      <c r="B68" s="40"/>
      <c r="C68" s="51" t="s">
        <v>105</v>
      </c>
      <c r="D68" s="62"/>
      <c r="E68" s="60"/>
      <c r="F68" s="51" t="s">
        <v>118</v>
      </c>
      <c r="G68" s="62"/>
      <c r="H68" s="60"/>
      <c r="I68" s="51" t="s">
        <v>119</v>
      </c>
      <c r="J68" s="62"/>
      <c r="K68" s="60"/>
      <c r="L68" s="88" t="s">
        <v>120</v>
      </c>
      <c r="M68" s="92"/>
      <c r="N68" s="95"/>
      <c r="O68" s="10"/>
      <c r="P68" s="10"/>
      <c r="Q68" s="10"/>
    </row>
    <row r="69" spans="1:17">
      <c r="A69" s="17" t="s">
        <v>80</v>
      </c>
      <c r="B69" s="40"/>
      <c r="C69" s="51" t="s">
        <v>105</v>
      </c>
      <c r="D69" s="62"/>
      <c r="E69" s="60"/>
      <c r="F69" s="51" t="s">
        <v>106</v>
      </c>
      <c r="G69" s="62"/>
      <c r="H69" s="60"/>
      <c r="I69" s="51" t="s">
        <v>107</v>
      </c>
      <c r="J69" s="62"/>
      <c r="K69" s="60"/>
      <c r="L69" s="85"/>
      <c r="M69" s="85"/>
      <c r="N69" s="10"/>
      <c r="O69" s="10"/>
      <c r="P69" s="10"/>
      <c r="Q69" s="10"/>
    </row>
    <row r="70" spans="1:17">
      <c r="A70" s="17" t="s">
        <v>82</v>
      </c>
      <c r="B70" s="40"/>
      <c r="C70" s="51" t="s">
        <v>105</v>
      </c>
      <c r="D70" s="62"/>
      <c r="E70" s="60"/>
      <c r="F70" s="51" t="s">
        <v>106</v>
      </c>
      <c r="G70" s="62"/>
      <c r="H70" s="60"/>
      <c r="I70" s="51" t="s">
        <v>107</v>
      </c>
      <c r="J70" s="62"/>
      <c r="K70" s="60"/>
      <c r="L70" s="85"/>
      <c r="M70" s="85"/>
      <c r="N70" s="10"/>
      <c r="O70" s="10"/>
      <c r="P70" s="10"/>
      <c r="Q70" s="10"/>
    </row>
    <row r="71" spans="1:17">
      <c r="A71" s="17" t="s">
        <v>83</v>
      </c>
      <c r="B71" s="40"/>
      <c r="C71" s="51" t="s">
        <v>105</v>
      </c>
      <c r="D71" s="62"/>
      <c r="E71" s="60"/>
      <c r="F71" s="51" t="s">
        <v>106</v>
      </c>
      <c r="G71" s="62"/>
      <c r="H71" s="60"/>
      <c r="I71" s="51" t="s">
        <v>107</v>
      </c>
      <c r="J71" s="62"/>
      <c r="K71" s="60"/>
      <c r="L71" s="85"/>
      <c r="M71" s="85"/>
      <c r="N71" s="10"/>
      <c r="O71" s="10"/>
      <c r="P71" s="10"/>
      <c r="Q71" s="10"/>
    </row>
    <row r="72" spans="1:17">
      <c r="A72" s="17" t="s">
        <v>84</v>
      </c>
      <c r="B72" s="40"/>
      <c r="C72" s="51" t="s">
        <v>105</v>
      </c>
      <c r="D72" s="62"/>
      <c r="E72" s="60"/>
      <c r="F72" s="51" t="s">
        <v>118</v>
      </c>
      <c r="G72" s="62"/>
      <c r="H72" s="60"/>
      <c r="I72" s="51" t="s">
        <v>119</v>
      </c>
      <c r="J72" s="62"/>
      <c r="K72" s="60"/>
      <c r="L72" s="88" t="s">
        <v>120</v>
      </c>
      <c r="M72" s="92"/>
      <c r="N72" s="95"/>
      <c r="O72" s="10"/>
      <c r="P72" s="10"/>
      <c r="Q72" s="10"/>
    </row>
    <row r="73" spans="1:17">
      <c r="A73" s="17" t="s">
        <v>32</v>
      </c>
      <c r="B73" s="40"/>
      <c r="C73" s="51" t="s">
        <v>105</v>
      </c>
      <c r="D73" s="62"/>
      <c r="E73" s="60"/>
      <c r="F73" s="51" t="s">
        <v>118</v>
      </c>
      <c r="G73" s="62"/>
      <c r="H73" s="60"/>
      <c r="I73" s="51" t="s">
        <v>119</v>
      </c>
      <c r="J73" s="62"/>
      <c r="K73" s="60"/>
      <c r="L73" s="88" t="s">
        <v>120</v>
      </c>
      <c r="M73" s="92"/>
      <c r="N73" s="95"/>
      <c r="O73" s="10"/>
      <c r="P73" s="10"/>
      <c r="Q73" s="10"/>
    </row>
    <row r="74" spans="1:17" ht="19.5">
      <c r="A74" s="18" t="s">
        <v>86</v>
      </c>
      <c r="B74" s="41"/>
      <c r="C74" s="55" t="s">
        <v>121</v>
      </c>
      <c r="D74" s="63"/>
      <c r="E74" s="69"/>
      <c r="F74" s="55" t="s">
        <v>77</v>
      </c>
      <c r="G74" s="63"/>
      <c r="H74" s="69"/>
      <c r="I74" s="55" t="s">
        <v>24</v>
      </c>
      <c r="J74" s="63"/>
      <c r="K74" s="69"/>
      <c r="L74" s="85"/>
      <c r="M74" s="85"/>
      <c r="N74" s="10"/>
      <c r="O74" s="10"/>
      <c r="P74" s="10"/>
      <c r="Q74" s="10"/>
    </row>
    <row r="75" spans="1:17" ht="19.5">
      <c r="A75" s="16" t="s">
        <v>87</v>
      </c>
      <c r="B75" s="42"/>
      <c r="C75" s="56" t="s">
        <v>122</v>
      </c>
      <c r="D75" s="64"/>
      <c r="E75" s="70"/>
      <c r="F75" s="56" t="s">
        <v>123</v>
      </c>
      <c r="G75" s="64"/>
      <c r="H75" s="70"/>
      <c r="I75" s="56" t="s">
        <v>124</v>
      </c>
      <c r="J75" s="64"/>
      <c r="K75" s="70"/>
      <c r="L75" s="88" t="s">
        <v>100</v>
      </c>
      <c r="M75" s="92"/>
      <c r="N75" s="95"/>
      <c r="O75" s="10"/>
      <c r="P75" s="10"/>
      <c r="Q75" s="10"/>
    </row>
    <row r="76" spans="1:17">
      <c r="A76" s="17" t="s">
        <v>88</v>
      </c>
      <c r="B76" s="40"/>
      <c r="C76" s="51" t="s">
        <v>103</v>
      </c>
      <c r="D76" s="62"/>
      <c r="E76" s="60"/>
      <c r="F76" s="51" t="s">
        <v>125</v>
      </c>
      <c r="G76" s="62"/>
      <c r="H76" s="60"/>
      <c r="I76" s="85"/>
      <c r="J76" s="85"/>
      <c r="K76" s="10"/>
      <c r="L76" s="10"/>
      <c r="M76" s="10"/>
      <c r="N76" s="10"/>
      <c r="O76" s="10"/>
      <c r="P76" s="10"/>
      <c r="Q76" s="10"/>
    </row>
    <row r="77" spans="1:17">
      <c r="A77" s="17" t="s">
        <v>39</v>
      </c>
      <c r="B77" s="40"/>
      <c r="C77" s="51" t="s">
        <v>103</v>
      </c>
      <c r="D77" s="62"/>
      <c r="E77" s="60"/>
      <c r="F77" s="51" t="s">
        <v>125</v>
      </c>
      <c r="G77" s="62"/>
      <c r="H77" s="60"/>
      <c r="I77" s="85"/>
      <c r="J77" s="85"/>
      <c r="K77" s="10"/>
      <c r="L77" s="10"/>
      <c r="M77" s="10"/>
      <c r="N77" s="10"/>
      <c r="O77" s="10"/>
      <c r="P77" s="10"/>
      <c r="Q77" s="10"/>
    </row>
    <row r="78" spans="1:17">
      <c r="A78" s="17" t="s">
        <v>89</v>
      </c>
      <c r="B78" s="40"/>
      <c r="C78" s="51" t="s">
        <v>103</v>
      </c>
      <c r="D78" s="62"/>
      <c r="E78" s="60"/>
      <c r="F78" s="51" t="s">
        <v>125</v>
      </c>
      <c r="G78" s="62"/>
      <c r="H78" s="60"/>
      <c r="I78" s="85"/>
      <c r="J78" s="85"/>
      <c r="K78" s="10"/>
      <c r="L78" s="10"/>
      <c r="M78" s="10"/>
      <c r="N78" s="10"/>
      <c r="O78" s="10"/>
      <c r="P78" s="10"/>
      <c r="Q78" s="10"/>
    </row>
    <row r="79" spans="1:17">
      <c r="A79" s="17" t="s">
        <v>90</v>
      </c>
      <c r="B79" s="40"/>
      <c r="C79" s="51" t="s">
        <v>103</v>
      </c>
      <c r="D79" s="62"/>
      <c r="E79" s="60"/>
      <c r="F79" s="51" t="s">
        <v>125</v>
      </c>
      <c r="G79" s="62"/>
      <c r="H79" s="60"/>
      <c r="I79" s="85"/>
      <c r="J79" s="85"/>
      <c r="K79" s="10"/>
      <c r="L79" s="10"/>
      <c r="M79" s="10"/>
      <c r="N79" s="10"/>
      <c r="O79" s="10"/>
      <c r="P79" s="10"/>
      <c r="Q79" s="10"/>
    </row>
    <row r="80" spans="1:17">
      <c r="A80" s="17" t="s">
        <v>91</v>
      </c>
      <c r="B80" s="40"/>
      <c r="C80" s="51" t="s">
        <v>103</v>
      </c>
      <c r="D80" s="62"/>
      <c r="E80" s="60"/>
      <c r="F80" s="51" t="s">
        <v>125</v>
      </c>
      <c r="G80" s="62"/>
      <c r="H80" s="60"/>
      <c r="I80" s="85"/>
      <c r="J80" s="85"/>
      <c r="K80" s="10"/>
      <c r="L80" s="10"/>
      <c r="M80" s="10"/>
      <c r="N80" s="10"/>
      <c r="O80" s="10"/>
      <c r="P80" s="10"/>
      <c r="Q80" s="10"/>
    </row>
    <row r="81" spans="1:17">
      <c r="A81" s="17" t="s">
        <v>93</v>
      </c>
      <c r="B81" s="40"/>
      <c r="C81" s="51" t="s">
        <v>103</v>
      </c>
      <c r="D81" s="62"/>
      <c r="E81" s="60"/>
      <c r="F81" s="51" t="s">
        <v>125</v>
      </c>
      <c r="G81" s="62"/>
      <c r="H81" s="60"/>
      <c r="I81" s="85"/>
      <c r="J81" s="85"/>
      <c r="K81" s="10"/>
      <c r="L81" s="10"/>
      <c r="M81" s="10"/>
      <c r="N81" s="10"/>
      <c r="O81" s="10"/>
      <c r="P81" s="10"/>
      <c r="Q81" s="10"/>
    </row>
    <row r="82" spans="1:17">
      <c r="A82" s="17" t="s">
        <v>94</v>
      </c>
      <c r="B82" s="40"/>
      <c r="C82" s="51" t="s">
        <v>126</v>
      </c>
      <c r="D82" s="62"/>
      <c r="E82" s="60"/>
      <c r="F82" s="51" t="s">
        <v>127</v>
      </c>
      <c r="G82" s="62"/>
      <c r="H82" s="60"/>
      <c r="I82" s="51" t="s">
        <v>128</v>
      </c>
      <c r="J82" s="62"/>
      <c r="K82" s="60"/>
      <c r="L82" s="85"/>
      <c r="M82" s="85"/>
      <c r="N82" s="10"/>
      <c r="O82" s="10"/>
      <c r="P82" s="10"/>
      <c r="Q82" s="10"/>
    </row>
    <row r="83" spans="1:17" ht="19.5">
      <c r="A83" s="18" t="s">
        <v>129</v>
      </c>
      <c r="B83" s="41"/>
      <c r="C83" s="55" t="s">
        <v>126</v>
      </c>
      <c r="D83" s="63"/>
      <c r="E83" s="69"/>
      <c r="F83" s="55" t="s">
        <v>127</v>
      </c>
      <c r="G83" s="63"/>
      <c r="H83" s="69"/>
      <c r="I83" s="55" t="s">
        <v>128</v>
      </c>
      <c r="J83" s="63"/>
      <c r="K83" s="69"/>
      <c r="L83" s="85"/>
      <c r="M83" s="85"/>
      <c r="N83" s="10"/>
      <c r="O83" s="10"/>
      <c r="P83" s="10"/>
      <c r="Q83" s="10"/>
    </row>
    <row r="84" spans="1:17" ht="19.5">
      <c r="A84" s="19" t="s">
        <v>132</v>
      </c>
      <c r="B84" s="40"/>
      <c r="C84" s="56" t="s">
        <v>126</v>
      </c>
      <c r="D84" s="64"/>
      <c r="E84" s="70"/>
      <c r="F84" s="56" t="s">
        <v>127</v>
      </c>
      <c r="G84" s="64"/>
      <c r="H84" s="70"/>
      <c r="I84" s="56" t="s">
        <v>128</v>
      </c>
      <c r="J84" s="64"/>
      <c r="K84" s="70"/>
      <c r="L84" s="85"/>
      <c r="M84" s="85"/>
      <c r="N84" s="10"/>
      <c r="O84" s="10"/>
      <c r="P84" s="10"/>
      <c r="Q84" s="10"/>
    </row>
    <row r="85" spans="1:17">
      <c r="A85" s="20" t="s">
        <v>133</v>
      </c>
      <c r="B85" s="40"/>
      <c r="C85" s="51" t="s">
        <v>126</v>
      </c>
      <c r="D85" s="62"/>
      <c r="E85" s="60"/>
      <c r="F85" s="51" t="s">
        <v>127</v>
      </c>
      <c r="G85" s="62"/>
      <c r="H85" s="60"/>
      <c r="I85" s="51" t="s">
        <v>128</v>
      </c>
      <c r="J85" s="62"/>
      <c r="K85" s="60"/>
      <c r="L85" s="85"/>
      <c r="M85" s="85"/>
      <c r="N85" s="10"/>
      <c r="O85" s="10"/>
      <c r="P85" s="10"/>
      <c r="Q85" s="10"/>
    </row>
    <row r="86" spans="1:17">
      <c r="A86" s="20" t="s">
        <v>135</v>
      </c>
      <c r="B86" s="40"/>
      <c r="C86" s="51" t="s">
        <v>126</v>
      </c>
      <c r="D86" s="62"/>
      <c r="E86" s="60"/>
      <c r="F86" s="51" t="s">
        <v>127</v>
      </c>
      <c r="G86" s="62"/>
      <c r="H86" s="60"/>
      <c r="I86" s="51" t="s">
        <v>128</v>
      </c>
      <c r="J86" s="62"/>
      <c r="K86" s="60"/>
      <c r="L86" s="85"/>
      <c r="M86" s="85"/>
      <c r="N86" s="10"/>
      <c r="O86" s="10"/>
      <c r="P86" s="10"/>
      <c r="Q86" s="10"/>
    </row>
    <row r="87" spans="1:17">
      <c r="A87" s="20" t="s">
        <v>136</v>
      </c>
      <c r="B87" s="40"/>
      <c r="C87" s="51" t="s">
        <v>126</v>
      </c>
      <c r="D87" s="62"/>
      <c r="E87" s="60"/>
      <c r="F87" s="51" t="s">
        <v>127</v>
      </c>
      <c r="G87" s="62"/>
      <c r="H87" s="60"/>
      <c r="I87" s="51" t="s">
        <v>128</v>
      </c>
      <c r="J87" s="62"/>
      <c r="K87" s="60"/>
      <c r="L87" s="85"/>
      <c r="M87" s="85"/>
      <c r="N87" s="10"/>
      <c r="O87" s="10"/>
      <c r="P87" s="10"/>
      <c r="Q87" s="10"/>
    </row>
    <row r="88" spans="1:17">
      <c r="A88" s="20" t="s">
        <v>137</v>
      </c>
      <c r="B88" s="40"/>
      <c r="C88" s="51" t="s">
        <v>126</v>
      </c>
      <c r="D88" s="62"/>
      <c r="E88" s="60"/>
      <c r="F88" s="51" t="s">
        <v>127</v>
      </c>
      <c r="G88" s="62"/>
      <c r="H88" s="60"/>
      <c r="I88" s="51" t="s">
        <v>128</v>
      </c>
      <c r="J88" s="62"/>
      <c r="K88" s="60"/>
      <c r="L88" s="85"/>
      <c r="M88" s="85"/>
      <c r="N88" s="10"/>
      <c r="O88" s="10"/>
      <c r="P88" s="10"/>
      <c r="Q88" s="10"/>
    </row>
    <row r="89" spans="1:17">
      <c r="A89" s="20" t="s">
        <v>138</v>
      </c>
      <c r="B89" s="40"/>
      <c r="C89" s="51" t="s">
        <v>126</v>
      </c>
      <c r="D89" s="62"/>
      <c r="E89" s="60"/>
      <c r="F89" s="51" t="s">
        <v>127</v>
      </c>
      <c r="G89" s="62"/>
      <c r="H89" s="60"/>
      <c r="I89" s="51" t="s">
        <v>128</v>
      </c>
      <c r="J89" s="62"/>
      <c r="K89" s="60"/>
      <c r="L89" s="85"/>
      <c r="M89" s="85"/>
      <c r="N89" s="10"/>
      <c r="O89" s="10"/>
      <c r="P89" s="10"/>
      <c r="Q89" s="10"/>
    </row>
    <row r="90" spans="1:17">
      <c r="A90" s="20" t="s">
        <v>139</v>
      </c>
      <c r="B90" s="40"/>
      <c r="C90" s="51" t="s">
        <v>126</v>
      </c>
      <c r="D90" s="62"/>
      <c r="E90" s="60"/>
      <c r="F90" s="51" t="s">
        <v>127</v>
      </c>
      <c r="G90" s="62"/>
      <c r="H90" s="60"/>
      <c r="I90" s="51" t="s">
        <v>128</v>
      </c>
      <c r="J90" s="62"/>
      <c r="K90" s="60"/>
      <c r="L90" s="85"/>
      <c r="M90" s="85"/>
      <c r="N90" s="10"/>
      <c r="O90" s="10"/>
      <c r="P90" s="10"/>
      <c r="Q90" s="10"/>
    </row>
    <row r="91" spans="1:17">
      <c r="A91" s="20" t="s">
        <v>140</v>
      </c>
      <c r="B91" s="40"/>
      <c r="C91" s="51" t="s">
        <v>126</v>
      </c>
      <c r="D91" s="62"/>
      <c r="E91" s="60"/>
      <c r="F91" s="51" t="s">
        <v>127</v>
      </c>
      <c r="G91" s="62"/>
      <c r="H91" s="60"/>
      <c r="I91" s="51" t="s">
        <v>128</v>
      </c>
      <c r="J91" s="62"/>
      <c r="K91" s="60"/>
      <c r="L91" s="85"/>
      <c r="M91" s="85"/>
      <c r="N91" s="10"/>
      <c r="O91" s="10"/>
      <c r="P91" s="10"/>
      <c r="Q91" s="10"/>
    </row>
    <row r="92" spans="1:17">
      <c r="A92" s="20" t="s">
        <v>131</v>
      </c>
      <c r="B92" s="40"/>
      <c r="C92" s="51" t="s">
        <v>126</v>
      </c>
      <c r="D92" s="62"/>
      <c r="E92" s="60"/>
      <c r="F92" s="51" t="s">
        <v>127</v>
      </c>
      <c r="G92" s="62"/>
      <c r="H92" s="60"/>
      <c r="I92" s="51" t="s">
        <v>128</v>
      </c>
      <c r="J92" s="62"/>
      <c r="K92" s="60"/>
      <c r="L92" s="85"/>
      <c r="M92" s="85"/>
      <c r="N92" s="10"/>
      <c r="O92" s="10"/>
      <c r="P92" s="10"/>
      <c r="Q92" s="10"/>
    </row>
    <row r="93" spans="1:17">
      <c r="A93" s="20" t="s">
        <v>141</v>
      </c>
      <c r="B93" s="40"/>
      <c r="C93" s="51" t="s">
        <v>126</v>
      </c>
      <c r="D93" s="62"/>
      <c r="E93" s="60"/>
      <c r="F93" s="51" t="s">
        <v>127</v>
      </c>
      <c r="G93" s="62"/>
      <c r="H93" s="60"/>
      <c r="I93" s="51" t="s">
        <v>128</v>
      </c>
      <c r="J93" s="62"/>
      <c r="K93" s="60"/>
      <c r="L93" s="85"/>
      <c r="M93" s="85"/>
      <c r="N93" s="10"/>
      <c r="O93" s="10"/>
      <c r="P93" s="10"/>
      <c r="Q93" s="10"/>
    </row>
    <row r="94" spans="1:17">
      <c r="A94" s="20" t="s">
        <v>53</v>
      </c>
      <c r="B94" s="40"/>
      <c r="C94" s="51" t="s">
        <v>126</v>
      </c>
      <c r="D94" s="62"/>
      <c r="E94" s="60"/>
      <c r="F94" s="51" t="s">
        <v>127</v>
      </c>
      <c r="G94" s="62"/>
      <c r="H94" s="60"/>
      <c r="I94" s="51" t="s">
        <v>128</v>
      </c>
      <c r="J94" s="62"/>
      <c r="K94" s="60"/>
      <c r="L94" s="85"/>
      <c r="M94" s="85"/>
      <c r="N94" s="10"/>
      <c r="O94" s="10"/>
      <c r="P94" s="10"/>
      <c r="Q94" s="10"/>
    </row>
    <row r="95" spans="1:17">
      <c r="A95" s="20" t="s">
        <v>142</v>
      </c>
      <c r="B95" s="40"/>
      <c r="C95" s="51" t="s">
        <v>126</v>
      </c>
      <c r="D95" s="62"/>
      <c r="E95" s="60"/>
      <c r="F95" s="51" t="s">
        <v>127</v>
      </c>
      <c r="G95" s="62"/>
      <c r="H95" s="60"/>
      <c r="I95" s="51" t="s">
        <v>128</v>
      </c>
      <c r="J95" s="62"/>
      <c r="K95" s="60"/>
      <c r="L95" s="85"/>
      <c r="M95" s="85"/>
      <c r="N95" s="10"/>
      <c r="O95" s="10"/>
      <c r="P95" s="10"/>
      <c r="Q95" s="10"/>
    </row>
    <row r="96" spans="1:17">
      <c r="A96" s="20" t="s">
        <v>143</v>
      </c>
      <c r="B96" s="40"/>
      <c r="C96" s="51" t="s">
        <v>126</v>
      </c>
      <c r="D96" s="62"/>
      <c r="E96" s="60"/>
      <c r="F96" s="51" t="s">
        <v>127</v>
      </c>
      <c r="G96" s="62"/>
      <c r="H96" s="60"/>
      <c r="I96" s="51" t="s">
        <v>128</v>
      </c>
      <c r="J96" s="62"/>
      <c r="K96" s="60"/>
      <c r="L96" s="85"/>
      <c r="M96" s="85"/>
      <c r="N96" s="10"/>
      <c r="O96" s="10"/>
      <c r="P96" s="10"/>
      <c r="Q96" s="10"/>
    </row>
    <row r="97" spans="1:17">
      <c r="A97" s="20" t="s">
        <v>144</v>
      </c>
      <c r="B97" s="40"/>
      <c r="C97" s="51" t="s">
        <v>126</v>
      </c>
      <c r="D97" s="62"/>
      <c r="E97" s="60"/>
      <c r="F97" s="51" t="s">
        <v>127</v>
      </c>
      <c r="G97" s="62"/>
      <c r="H97" s="60"/>
      <c r="I97" s="51" t="s">
        <v>128</v>
      </c>
      <c r="J97" s="62"/>
      <c r="K97" s="60"/>
      <c r="L97" s="85"/>
      <c r="M97" s="85"/>
      <c r="N97" s="10"/>
      <c r="O97" s="10"/>
      <c r="P97" s="10"/>
      <c r="Q97" s="10"/>
    </row>
    <row r="98" spans="1:17" ht="19.5">
      <c r="A98" s="21" t="s">
        <v>11</v>
      </c>
      <c r="B98" s="41"/>
      <c r="C98" s="55" t="s">
        <v>126</v>
      </c>
      <c r="D98" s="63"/>
      <c r="E98" s="69"/>
      <c r="F98" s="51" t="s">
        <v>127</v>
      </c>
      <c r="G98" s="62"/>
      <c r="H98" s="60"/>
      <c r="I98" s="55" t="s">
        <v>128</v>
      </c>
      <c r="J98" s="63"/>
      <c r="K98" s="69"/>
      <c r="L98" s="85"/>
      <c r="M98" s="85"/>
      <c r="N98" s="10"/>
      <c r="O98" s="10"/>
      <c r="P98" s="10"/>
      <c r="Q98" s="10"/>
    </row>
    <row r="99" spans="1:17" ht="19.5">
      <c r="A99" s="16" t="s">
        <v>145</v>
      </c>
      <c r="B99" s="42"/>
      <c r="C99" s="56" t="s">
        <v>105</v>
      </c>
      <c r="D99" s="64"/>
      <c r="E99" s="70"/>
      <c r="F99" s="56" t="s">
        <v>106</v>
      </c>
      <c r="G99" s="64"/>
      <c r="H99" s="70"/>
      <c r="I99" s="56" t="s">
        <v>107</v>
      </c>
      <c r="J99" s="64"/>
      <c r="K99" s="70"/>
      <c r="L99" s="85"/>
      <c r="M99" s="85"/>
      <c r="N99" s="10"/>
      <c r="O99" s="10"/>
      <c r="P99" s="10"/>
      <c r="Q99" s="10"/>
    </row>
    <row r="100" spans="1:17">
      <c r="A100" s="16" t="s">
        <v>114</v>
      </c>
      <c r="B100" s="42"/>
      <c r="C100" s="51" t="s">
        <v>105</v>
      </c>
      <c r="D100" s="62"/>
      <c r="E100" s="60"/>
      <c r="F100" s="51" t="s">
        <v>106</v>
      </c>
      <c r="G100" s="62"/>
      <c r="H100" s="60"/>
      <c r="I100" s="51" t="s">
        <v>107</v>
      </c>
      <c r="J100" s="62"/>
      <c r="K100" s="60"/>
      <c r="L100" s="85"/>
      <c r="M100" s="85"/>
      <c r="N100" s="10"/>
      <c r="O100" s="10"/>
      <c r="P100" s="10"/>
      <c r="Q100" s="10"/>
    </row>
    <row r="101" spans="1:17">
      <c r="A101" s="16" t="s">
        <v>146</v>
      </c>
      <c r="B101" s="42"/>
      <c r="C101" s="51" t="s">
        <v>103</v>
      </c>
      <c r="D101" s="62"/>
      <c r="E101" s="60"/>
      <c r="F101" s="51" t="s">
        <v>109</v>
      </c>
      <c r="G101" s="62"/>
      <c r="H101" s="60"/>
      <c r="I101" s="51" t="s">
        <v>208</v>
      </c>
      <c r="J101" s="62"/>
      <c r="K101" s="60"/>
      <c r="L101" s="20" t="s">
        <v>209</v>
      </c>
      <c r="M101" s="20"/>
      <c r="N101" s="20"/>
      <c r="O101" s="10"/>
      <c r="P101" s="10"/>
      <c r="Q101" s="10"/>
    </row>
    <row r="102" spans="1:17">
      <c r="A102" s="16" t="s">
        <v>147</v>
      </c>
      <c r="B102" s="42"/>
      <c r="C102" s="51" t="s">
        <v>126</v>
      </c>
      <c r="D102" s="62"/>
      <c r="E102" s="60"/>
      <c r="F102" s="51" t="s">
        <v>127</v>
      </c>
      <c r="G102" s="62"/>
      <c r="H102" s="60"/>
      <c r="I102" s="51" t="s">
        <v>128</v>
      </c>
      <c r="J102" s="62"/>
      <c r="K102" s="60"/>
      <c r="L102" s="85"/>
      <c r="M102" s="85"/>
      <c r="N102" s="10"/>
      <c r="O102" s="10"/>
      <c r="P102" s="10"/>
      <c r="Q102" s="10"/>
    </row>
    <row r="103" spans="1:17">
      <c r="A103" s="16" t="s">
        <v>148</v>
      </c>
      <c r="B103" s="42"/>
      <c r="C103" s="51" t="s">
        <v>105</v>
      </c>
      <c r="D103" s="62"/>
      <c r="E103" s="60"/>
      <c r="F103" s="51" t="s">
        <v>118</v>
      </c>
      <c r="G103" s="62"/>
      <c r="H103" s="60"/>
      <c r="I103" s="51" t="s">
        <v>119</v>
      </c>
      <c r="J103" s="62"/>
      <c r="K103" s="60"/>
      <c r="L103" s="20" t="s">
        <v>207</v>
      </c>
      <c r="M103" s="20"/>
      <c r="N103" s="20"/>
      <c r="O103" s="10"/>
      <c r="P103" s="10"/>
      <c r="Q103" s="10"/>
    </row>
    <row r="104" spans="1:17">
      <c r="A104" s="16" t="s">
        <v>81</v>
      </c>
      <c r="B104" s="42"/>
      <c r="C104" s="51" t="s">
        <v>105</v>
      </c>
      <c r="D104" s="62"/>
      <c r="E104" s="60"/>
      <c r="F104" s="51" t="s">
        <v>118</v>
      </c>
      <c r="G104" s="62"/>
      <c r="H104" s="60"/>
      <c r="I104" s="51" t="s">
        <v>119</v>
      </c>
      <c r="J104" s="62"/>
      <c r="K104" s="60"/>
      <c r="L104" s="20" t="s">
        <v>207</v>
      </c>
      <c r="M104" s="20"/>
      <c r="N104" s="20"/>
      <c r="O104" s="10"/>
      <c r="P104" s="10"/>
      <c r="Q104" s="10"/>
    </row>
    <row r="105" spans="1:17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 t="s">
        <v>27</v>
      </c>
      <c r="M105" s="10"/>
      <c r="N105" s="10"/>
      <c r="O105" s="10"/>
      <c r="P105" s="10"/>
      <c r="Q105" s="10"/>
    </row>
    <row r="106" spans="1:17">
      <c r="A106" s="10" t="s">
        <v>130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>
      <c r="A107" s="11" t="s">
        <v>150</v>
      </c>
      <c r="B107" s="43"/>
      <c r="C107" s="57" t="b">
        <v>0</v>
      </c>
      <c r="D107" s="11" t="s">
        <v>155</v>
      </c>
      <c r="E107" s="11"/>
      <c r="F107" s="11"/>
      <c r="G107" s="11"/>
      <c r="H107" s="11"/>
      <c r="I107" s="11"/>
      <c r="J107" s="43"/>
      <c r="K107" s="57" t="b">
        <v>0</v>
      </c>
      <c r="L107" s="91"/>
      <c r="M107" s="10"/>
      <c r="N107" s="10"/>
      <c r="O107" s="10"/>
      <c r="P107" s="10"/>
      <c r="Q107" s="10"/>
    </row>
    <row r="108" spans="1:17">
      <c r="A108" s="11" t="s">
        <v>151</v>
      </c>
      <c r="B108" s="43"/>
      <c r="C108" s="57" t="b">
        <v>0</v>
      </c>
      <c r="D108" s="11" t="s">
        <v>157</v>
      </c>
      <c r="E108" s="11"/>
      <c r="F108" s="11"/>
      <c r="G108" s="11"/>
      <c r="H108" s="11"/>
      <c r="I108" s="11"/>
      <c r="J108" s="43"/>
      <c r="K108" s="57" t="b">
        <v>0</v>
      </c>
      <c r="L108" s="91"/>
      <c r="M108" s="10"/>
      <c r="N108" s="10"/>
      <c r="O108" s="10"/>
      <c r="P108" s="10"/>
      <c r="Q108" s="10"/>
    </row>
    <row r="109" spans="1:17">
      <c r="A109" s="11" t="s">
        <v>152</v>
      </c>
      <c r="B109" s="43"/>
      <c r="C109" s="57" t="b">
        <v>0</v>
      </c>
      <c r="D109" s="11" t="s">
        <v>159</v>
      </c>
      <c r="E109" s="11"/>
      <c r="F109" s="11"/>
      <c r="G109" s="11"/>
      <c r="H109" s="11"/>
      <c r="I109" s="11"/>
      <c r="J109" s="43"/>
      <c r="K109" s="57" t="b">
        <v>0</v>
      </c>
      <c r="L109" s="91"/>
      <c r="M109" s="10"/>
      <c r="N109" s="10"/>
      <c r="O109" s="10"/>
      <c r="P109" s="10"/>
      <c r="Q109" s="10"/>
    </row>
    <row r="110" spans="1:17">
      <c r="A110" s="11" t="s">
        <v>153</v>
      </c>
      <c r="B110" s="43"/>
      <c r="C110" s="57" t="b">
        <v>0</v>
      </c>
      <c r="D110" s="65" t="s">
        <v>160</v>
      </c>
      <c r="E110" s="65"/>
      <c r="F110" s="65"/>
      <c r="G110" s="65"/>
      <c r="H110" s="65"/>
      <c r="I110" s="65"/>
      <c r="J110" s="43"/>
      <c r="K110" s="57" t="b">
        <v>0</v>
      </c>
      <c r="L110" s="91"/>
      <c r="M110" s="10"/>
      <c r="N110" s="10"/>
      <c r="O110" s="10"/>
      <c r="P110" s="10"/>
      <c r="Q110" s="10"/>
    </row>
    <row r="111" spans="1:17">
      <c r="A111" s="11" t="s">
        <v>38</v>
      </c>
      <c r="B111" s="43"/>
      <c r="C111" s="57" t="b">
        <v>0</v>
      </c>
      <c r="D111" s="11" t="s">
        <v>158</v>
      </c>
      <c r="E111" s="11"/>
      <c r="F111" s="11"/>
      <c r="G111" s="11"/>
      <c r="H111" s="11"/>
      <c r="I111" s="11"/>
      <c r="J111" s="43"/>
      <c r="K111" s="57" t="b">
        <v>0</v>
      </c>
      <c r="L111" s="91"/>
      <c r="M111" s="10"/>
      <c r="N111" s="10"/>
      <c r="O111" s="10"/>
      <c r="P111" s="10"/>
      <c r="Q111" s="10"/>
    </row>
    <row r="112" spans="1:17" ht="18.75" customHeight="1">
      <c r="A112" s="11" t="s">
        <v>154</v>
      </c>
      <c r="B112" s="43"/>
      <c r="C112" s="57" t="b">
        <v>0</v>
      </c>
      <c r="D112" s="66" t="s">
        <v>161</v>
      </c>
      <c r="E112" s="66"/>
      <c r="F112" s="66"/>
      <c r="G112" s="66"/>
      <c r="H112" s="66"/>
      <c r="I112" s="66"/>
      <c r="J112" s="43"/>
      <c r="K112" s="57" t="b">
        <v>0</v>
      </c>
      <c r="L112" s="91"/>
      <c r="M112" s="10"/>
      <c r="N112" s="10"/>
      <c r="O112" s="10"/>
      <c r="P112" s="10"/>
      <c r="Q112" s="10"/>
    </row>
    <row r="113" spans="1:17" ht="12.75" customHeight="1">
      <c r="A113" s="22"/>
      <c r="B113" s="10"/>
      <c r="C113" s="10"/>
      <c r="D113" s="66"/>
      <c r="E113" s="66"/>
      <c r="F113" s="66"/>
      <c r="G113" s="66"/>
      <c r="H113" s="66"/>
      <c r="I113" s="66"/>
      <c r="J113" s="10"/>
      <c r="K113" s="10"/>
      <c r="L113" s="10"/>
      <c r="M113" s="10"/>
      <c r="N113" s="10"/>
      <c r="O113" s="10"/>
      <c r="P113" s="10"/>
      <c r="Q113" s="10"/>
    </row>
    <row r="114" spans="1:17">
      <c r="A114" s="23" t="s">
        <v>163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1:17">
      <c r="A115" s="24" t="s">
        <v>92</v>
      </c>
      <c r="B115" s="44"/>
      <c r="C115" s="3" t="s">
        <v>165</v>
      </c>
      <c r="D115" s="3"/>
      <c r="E115" s="3" t="s">
        <v>166</v>
      </c>
      <c r="F115" s="3"/>
      <c r="G115" s="3" t="s">
        <v>2</v>
      </c>
      <c r="H115" s="3"/>
      <c r="I115" s="3" t="s">
        <v>167</v>
      </c>
      <c r="J115" s="3"/>
      <c r="K115" s="3" t="s">
        <v>168</v>
      </c>
      <c r="L115" s="3"/>
      <c r="M115" s="10"/>
      <c r="N115" s="10"/>
      <c r="O115" s="10"/>
      <c r="P115" s="10"/>
      <c r="Q115" s="10"/>
    </row>
    <row r="116" spans="1:17">
      <c r="A116" s="25"/>
      <c r="B116" s="45"/>
      <c r="C116" s="3" t="s">
        <v>169</v>
      </c>
      <c r="D116" s="3"/>
      <c r="E116" s="3" t="s">
        <v>55</v>
      </c>
      <c r="F116" s="3"/>
      <c r="G116" s="3" t="s">
        <v>170</v>
      </c>
      <c r="H116" s="3"/>
      <c r="I116" s="3" t="s">
        <v>171</v>
      </c>
      <c r="J116" s="3"/>
      <c r="K116" s="10"/>
      <c r="L116" s="10"/>
      <c r="M116" s="10"/>
      <c r="N116" s="10"/>
      <c r="O116" s="10"/>
      <c r="P116" s="10"/>
      <c r="Q116" s="10"/>
    </row>
    <row r="117" spans="1:17">
      <c r="A117" s="26" t="s">
        <v>164</v>
      </c>
      <c r="B117" s="44"/>
      <c r="C117" s="3" t="s">
        <v>165</v>
      </c>
      <c r="D117" s="3"/>
      <c r="E117" s="3" t="s">
        <v>173</v>
      </c>
      <c r="F117" s="3"/>
      <c r="G117" s="3" t="s">
        <v>50</v>
      </c>
      <c r="H117" s="3"/>
      <c r="I117" s="3" t="s">
        <v>174</v>
      </c>
      <c r="J117" s="3"/>
      <c r="K117" s="3" t="s">
        <v>134</v>
      </c>
      <c r="L117" s="3"/>
      <c r="M117" s="10"/>
      <c r="N117" s="10"/>
      <c r="O117" s="10"/>
      <c r="P117" s="10"/>
      <c r="Q117" s="10"/>
    </row>
    <row r="118" spans="1:17">
      <c r="A118" s="27"/>
      <c r="B118" s="45"/>
      <c r="C118" s="3" t="s">
        <v>175</v>
      </c>
      <c r="D118" s="3"/>
      <c r="E118" s="3" t="s">
        <v>31</v>
      </c>
      <c r="F118" s="3"/>
      <c r="G118" s="3" t="s">
        <v>61</v>
      </c>
      <c r="H118" s="3"/>
      <c r="I118" s="86"/>
      <c r="J118" s="87"/>
      <c r="K118" s="10"/>
      <c r="L118" s="10"/>
      <c r="M118" s="10"/>
      <c r="N118" s="10"/>
      <c r="O118" s="10"/>
      <c r="P118" s="10"/>
      <c r="Q118" s="10"/>
    </row>
    <row r="119" spans="1:17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</row>
  </sheetData>
  <sheetProtection password="CB48" sheet="1" objects="1" scenarios="1"/>
  <mergeCells count="245">
    <mergeCell ref="B3:G3"/>
    <mergeCell ref="B4:G4"/>
    <mergeCell ref="B5:G5"/>
    <mergeCell ref="B8:G8"/>
    <mergeCell ref="B9:G9"/>
    <mergeCell ref="B10:C10"/>
    <mergeCell ref="E10:F10"/>
    <mergeCell ref="H10:I10"/>
    <mergeCell ref="B11:N11"/>
    <mergeCell ref="B12:C12"/>
    <mergeCell ref="D12:N12"/>
    <mergeCell ref="B15:D15"/>
    <mergeCell ref="C16:D16"/>
    <mergeCell ref="E16:F16"/>
    <mergeCell ref="G16:H16"/>
    <mergeCell ref="I16:J16"/>
    <mergeCell ref="K16:L16"/>
    <mergeCell ref="M16:N16"/>
    <mergeCell ref="O16:P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G18:H18"/>
    <mergeCell ref="C19:D19"/>
    <mergeCell ref="E19:F19"/>
    <mergeCell ref="G19:H19"/>
    <mergeCell ref="I19:J19"/>
    <mergeCell ref="K19:L19"/>
    <mergeCell ref="M19:N19"/>
    <mergeCell ref="O19:P19"/>
    <mergeCell ref="E22:J22"/>
    <mergeCell ref="E23:J23"/>
    <mergeCell ref="E24:J24"/>
    <mergeCell ref="E25:J25"/>
    <mergeCell ref="E26:J26"/>
    <mergeCell ref="E27:J27"/>
    <mergeCell ref="E28:J28"/>
    <mergeCell ref="E29:J29"/>
    <mergeCell ref="E30:J30"/>
    <mergeCell ref="E31:J31"/>
    <mergeCell ref="B34:K34"/>
    <mergeCell ref="C52:E52"/>
    <mergeCell ref="F52:H52"/>
    <mergeCell ref="I52:K52"/>
    <mergeCell ref="C53:E53"/>
    <mergeCell ref="F53:H53"/>
    <mergeCell ref="I53:K53"/>
    <mergeCell ref="C54:E54"/>
    <mergeCell ref="F54:H54"/>
    <mergeCell ref="I54:K54"/>
    <mergeCell ref="L54:N54"/>
    <mergeCell ref="C55:E55"/>
    <mergeCell ref="F55:H55"/>
    <mergeCell ref="I55:K55"/>
    <mergeCell ref="C56:E56"/>
    <mergeCell ref="F56:H56"/>
    <mergeCell ref="I56:K56"/>
    <mergeCell ref="C57:E57"/>
    <mergeCell ref="F57:H57"/>
    <mergeCell ref="I57:K57"/>
    <mergeCell ref="C58:E58"/>
    <mergeCell ref="F58:H58"/>
    <mergeCell ref="I58:K58"/>
    <mergeCell ref="C59:E59"/>
    <mergeCell ref="F59:H59"/>
    <mergeCell ref="I59:K59"/>
    <mergeCell ref="L59:N59"/>
    <mergeCell ref="C60:E60"/>
    <mergeCell ref="F60:H60"/>
    <mergeCell ref="I60:K60"/>
    <mergeCell ref="C61:E61"/>
    <mergeCell ref="F61:H61"/>
    <mergeCell ref="I61:K61"/>
    <mergeCell ref="L61:N61"/>
    <mergeCell ref="O61:Q61"/>
    <mergeCell ref="C62:E62"/>
    <mergeCell ref="F62:H62"/>
    <mergeCell ref="I62:K62"/>
    <mergeCell ref="L62:N62"/>
    <mergeCell ref="O62:Q62"/>
    <mergeCell ref="C63:E63"/>
    <mergeCell ref="F63:H63"/>
    <mergeCell ref="I63:K63"/>
    <mergeCell ref="L63:N63"/>
    <mergeCell ref="C64:E64"/>
    <mergeCell ref="F64:H64"/>
    <mergeCell ref="I64:K64"/>
    <mergeCell ref="L64:N64"/>
    <mergeCell ref="C65:E65"/>
    <mergeCell ref="F65:H65"/>
    <mergeCell ref="I65:K65"/>
    <mergeCell ref="C66:E66"/>
    <mergeCell ref="F66:H66"/>
    <mergeCell ref="I66:K66"/>
    <mergeCell ref="L66:N66"/>
    <mergeCell ref="C67:E67"/>
    <mergeCell ref="F67:H67"/>
    <mergeCell ref="I67:K67"/>
    <mergeCell ref="L67:N67"/>
    <mergeCell ref="C68:E68"/>
    <mergeCell ref="F68:H68"/>
    <mergeCell ref="I68:K68"/>
    <mergeCell ref="L68:N68"/>
    <mergeCell ref="C69:E69"/>
    <mergeCell ref="F69:H69"/>
    <mergeCell ref="I69:K69"/>
    <mergeCell ref="C70:E70"/>
    <mergeCell ref="F70:H70"/>
    <mergeCell ref="I70:K70"/>
    <mergeCell ref="C71:E71"/>
    <mergeCell ref="F71:H71"/>
    <mergeCell ref="I71:K71"/>
    <mergeCell ref="C72:E72"/>
    <mergeCell ref="F72:H72"/>
    <mergeCell ref="I72:K72"/>
    <mergeCell ref="L72:N72"/>
    <mergeCell ref="C73:E73"/>
    <mergeCell ref="F73:H73"/>
    <mergeCell ref="I73:K73"/>
    <mergeCell ref="L73:N73"/>
    <mergeCell ref="C74:E74"/>
    <mergeCell ref="F74:H74"/>
    <mergeCell ref="I74:K74"/>
    <mergeCell ref="C75:E75"/>
    <mergeCell ref="F75:H75"/>
    <mergeCell ref="I75:K75"/>
    <mergeCell ref="L75:N75"/>
    <mergeCell ref="C76:E76"/>
    <mergeCell ref="F76:H76"/>
    <mergeCell ref="C77:E77"/>
    <mergeCell ref="F77:H77"/>
    <mergeCell ref="C78:E78"/>
    <mergeCell ref="F78:H78"/>
    <mergeCell ref="C79:E79"/>
    <mergeCell ref="F79:H79"/>
    <mergeCell ref="C80:E80"/>
    <mergeCell ref="F80:H80"/>
    <mergeCell ref="C81:E81"/>
    <mergeCell ref="F81:H81"/>
    <mergeCell ref="C82:E82"/>
    <mergeCell ref="F82:H82"/>
    <mergeCell ref="I82:K82"/>
    <mergeCell ref="C83:E83"/>
    <mergeCell ref="F83:H83"/>
    <mergeCell ref="I83:K83"/>
    <mergeCell ref="C84:E84"/>
    <mergeCell ref="F84:H84"/>
    <mergeCell ref="I84:K84"/>
    <mergeCell ref="C85:E85"/>
    <mergeCell ref="F85:H85"/>
    <mergeCell ref="I85:K85"/>
    <mergeCell ref="C86:E86"/>
    <mergeCell ref="F86:H86"/>
    <mergeCell ref="I86:K86"/>
    <mergeCell ref="C87:E87"/>
    <mergeCell ref="F87:H87"/>
    <mergeCell ref="I87:K87"/>
    <mergeCell ref="C88:E88"/>
    <mergeCell ref="F88:H88"/>
    <mergeCell ref="I88:K88"/>
    <mergeCell ref="C89:E89"/>
    <mergeCell ref="F89:H89"/>
    <mergeCell ref="I89:K89"/>
    <mergeCell ref="C90:E90"/>
    <mergeCell ref="F90:H90"/>
    <mergeCell ref="I90:K90"/>
    <mergeCell ref="C91:E91"/>
    <mergeCell ref="F91:H91"/>
    <mergeCell ref="I91:K91"/>
    <mergeCell ref="C92:E92"/>
    <mergeCell ref="F92:H92"/>
    <mergeCell ref="I92:K92"/>
    <mergeCell ref="C93:E93"/>
    <mergeCell ref="F93:H93"/>
    <mergeCell ref="I93:K93"/>
    <mergeCell ref="C94:E94"/>
    <mergeCell ref="F94:H94"/>
    <mergeCell ref="I94:K94"/>
    <mergeCell ref="C95:E95"/>
    <mergeCell ref="F95:H95"/>
    <mergeCell ref="I95:K95"/>
    <mergeCell ref="C96:E96"/>
    <mergeCell ref="F96:H96"/>
    <mergeCell ref="I96:K96"/>
    <mergeCell ref="C97:E97"/>
    <mergeCell ref="F97:H97"/>
    <mergeCell ref="I97:K97"/>
    <mergeCell ref="C98:E98"/>
    <mergeCell ref="F98:H98"/>
    <mergeCell ref="I98:K98"/>
    <mergeCell ref="C99:E99"/>
    <mergeCell ref="F99:H99"/>
    <mergeCell ref="I99:K99"/>
    <mergeCell ref="C100:E100"/>
    <mergeCell ref="F100:H100"/>
    <mergeCell ref="I100:K100"/>
    <mergeCell ref="C101:E101"/>
    <mergeCell ref="F101:H101"/>
    <mergeCell ref="I101:K101"/>
    <mergeCell ref="L101:N101"/>
    <mergeCell ref="C102:E102"/>
    <mergeCell ref="F102:H102"/>
    <mergeCell ref="I102:K102"/>
    <mergeCell ref="C103:E103"/>
    <mergeCell ref="F103:H103"/>
    <mergeCell ref="I103:K103"/>
    <mergeCell ref="L103:N103"/>
    <mergeCell ref="C104:E104"/>
    <mergeCell ref="F104:H104"/>
    <mergeCell ref="I104:K104"/>
    <mergeCell ref="L104:N104"/>
    <mergeCell ref="D107:I107"/>
    <mergeCell ref="D108:I108"/>
    <mergeCell ref="D109:I109"/>
    <mergeCell ref="D110:I110"/>
    <mergeCell ref="D111:I111"/>
    <mergeCell ref="C115:D115"/>
    <mergeCell ref="E115:F115"/>
    <mergeCell ref="G115:H115"/>
    <mergeCell ref="I115:J115"/>
    <mergeCell ref="K115:L115"/>
    <mergeCell ref="C116:D116"/>
    <mergeCell ref="E116:F116"/>
    <mergeCell ref="G116:H116"/>
    <mergeCell ref="I116:J116"/>
    <mergeCell ref="C117:D117"/>
    <mergeCell ref="E117:F117"/>
    <mergeCell ref="G117:H117"/>
    <mergeCell ref="I117:J117"/>
    <mergeCell ref="K117:L117"/>
    <mergeCell ref="C118:D118"/>
    <mergeCell ref="E118:F118"/>
    <mergeCell ref="G118:H118"/>
    <mergeCell ref="K118:L118"/>
    <mergeCell ref="D112:I113"/>
    <mergeCell ref="A115:A116"/>
    <mergeCell ref="B115:B116"/>
    <mergeCell ref="A117:A118"/>
    <mergeCell ref="B117:B118"/>
  </mergeCells>
  <phoneticPr fontId="1" type="Hiragana"/>
  <conditionalFormatting sqref="A38">
    <cfRule type="expression" dxfId="92" priority="51">
      <formula>$C$38=TRUE</formula>
    </cfRule>
  </conditionalFormatting>
  <conditionalFormatting sqref="A39">
    <cfRule type="expression" dxfId="91" priority="50">
      <formula>$C$39=TRUE</formula>
    </cfRule>
  </conditionalFormatting>
  <conditionalFormatting sqref="A40">
    <cfRule type="expression" dxfId="90" priority="49">
      <formula>$C$40=TRUE</formula>
    </cfRule>
  </conditionalFormatting>
  <conditionalFormatting sqref="A41">
    <cfRule type="expression" dxfId="89" priority="48">
      <formula>$C$41=TRUE</formula>
    </cfRule>
  </conditionalFormatting>
  <conditionalFormatting sqref="A42">
    <cfRule type="expression" dxfId="88" priority="47">
      <formula>$C$42=TRUE</formula>
    </cfRule>
  </conditionalFormatting>
  <conditionalFormatting sqref="A43">
    <cfRule type="expression" dxfId="87" priority="46">
      <formula>$C$43=TRUE</formula>
    </cfRule>
  </conditionalFormatting>
  <conditionalFormatting sqref="A45">
    <cfRule type="expression" dxfId="86" priority="45">
      <formula>$C$45=TRUE</formula>
    </cfRule>
  </conditionalFormatting>
  <conditionalFormatting sqref="A46">
    <cfRule type="expression" dxfId="85" priority="44">
      <formula>$C$46=TRUE</formula>
    </cfRule>
  </conditionalFormatting>
  <conditionalFormatting sqref="A47">
    <cfRule type="expression" dxfId="84" priority="43">
      <formula>$C$47=TRUE</formula>
    </cfRule>
  </conditionalFormatting>
  <conditionalFormatting sqref="A48">
    <cfRule type="expression" dxfId="83" priority="42">
      <formula>$C$48=TRUE</formula>
    </cfRule>
  </conditionalFormatting>
  <conditionalFormatting sqref="A49">
    <cfRule type="expression" dxfId="82" priority="41">
      <formula>$C$49=TRUE</formula>
    </cfRule>
  </conditionalFormatting>
  <conditionalFormatting sqref="A107">
    <cfRule type="expression" dxfId="81" priority="40">
      <formula>$C$107=TRUE</formula>
    </cfRule>
  </conditionalFormatting>
  <conditionalFormatting sqref="A108">
    <cfRule type="expression" dxfId="80" priority="39">
      <formula>$C$108=TRUE</formula>
    </cfRule>
  </conditionalFormatting>
  <conditionalFormatting sqref="A109">
    <cfRule type="expression" dxfId="79" priority="38">
      <formula>$C$109=TRUE</formula>
    </cfRule>
  </conditionalFormatting>
  <conditionalFormatting sqref="A110">
    <cfRule type="expression" dxfId="78" priority="37">
      <formula>$C$110=TRUE</formula>
    </cfRule>
  </conditionalFormatting>
  <conditionalFormatting sqref="A111">
    <cfRule type="expression" dxfId="77" priority="36">
      <formula>$C$111=TRUE</formula>
    </cfRule>
  </conditionalFormatting>
  <conditionalFormatting sqref="A112">
    <cfRule type="expression" dxfId="76" priority="35">
      <formula>$C$112=TRUE</formula>
    </cfRule>
  </conditionalFormatting>
  <conditionalFormatting sqref="C52:C104">
    <cfRule type="expression" dxfId="75" priority="61">
      <formula>B52=1</formula>
    </cfRule>
  </conditionalFormatting>
  <conditionalFormatting sqref="C16:D16">
    <cfRule type="expression" dxfId="74" priority="27">
      <formula>$B$16=1</formula>
    </cfRule>
  </conditionalFormatting>
  <conditionalFormatting sqref="C17:D17">
    <cfRule type="expression" dxfId="73" priority="20">
      <formula>$B$16=8</formula>
    </cfRule>
  </conditionalFormatting>
  <conditionalFormatting sqref="C18:D18">
    <cfRule type="expression" dxfId="72" priority="6">
      <formula>$B$16=15</formula>
    </cfRule>
  </conditionalFormatting>
  <conditionalFormatting sqref="C19:D19">
    <cfRule type="expression" dxfId="71" priority="13">
      <formula>$B$19=1</formula>
    </cfRule>
  </conditionalFormatting>
  <conditionalFormatting sqref="C115:D115">
    <cfRule type="expression" dxfId="70" priority="80">
      <formula>B115=1</formula>
    </cfRule>
  </conditionalFormatting>
  <conditionalFormatting sqref="C116:D116">
    <cfRule type="expression" dxfId="69" priority="75">
      <formula>$B$115=6</formula>
    </cfRule>
  </conditionalFormatting>
  <conditionalFormatting sqref="C117:D117">
    <cfRule type="expression" dxfId="68" priority="71">
      <formula>B117=1</formula>
    </cfRule>
  </conditionalFormatting>
  <conditionalFormatting sqref="C118:D118">
    <cfRule type="expression" dxfId="67" priority="66">
      <formula>$B$117=6</formula>
    </cfRule>
  </conditionalFormatting>
  <conditionalFormatting sqref="D107:I107">
    <cfRule type="expression" dxfId="66" priority="34">
      <formula>$K$107=TRUE</formula>
    </cfRule>
  </conditionalFormatting>
  <conditionalFormatting sqref="D108:I108">
    <cfRule type="expression" dxfId="65" priority="33">
      <formula>$K$108=TRUE</formula>
    </cfRule>
  </conditionalFormatting>
  <conditionalFormatting sqref="D109:I109">
    <cfRule type="expression" dxfId="64" priority="32">
      <formula>$K$109=TRUE</formula>
    </cfRule>
  </conditionalFormatting>
  <conditionalFormatting sqref="D110:I110">
    <cfRule type="expression" dxfId="63" priority="31">
      <formula>$K$110=TRUE</formula>
    </cfRule>
  </conditionalFormatting>
  <conditionalFormatting sqref="D111:I111">
    <cfRule type="expression" dxfId="62" priority="30">
      <formula>$K$111=TRUE</formula>
    </cfRule>
  </conditionalFormatting>
  <conditionalFormatting sqref="D112:I113">
    <cfRule type="expression" dxfId="61" priority="29">
      <formula>$K$112=TRUE</formula>
    </cfRule>
  </conditionalFormatting>
  <conditionalFormatting sqref="E16:F16">
    <cfRule type="expression" dxfId="60" priority="26">
      <formula>$B$16=2</formula>
    </cfRule>
  </conditionalFormatting>
  <conditionalFormatting sqref="E17:F17">
    <cfRule type="expression" dxfId="59" priority="19">
      <formula>$B$16=9</formula>
    </cfRule>
  </conditionalFormatting>
  <conditionalFormatting sqref="E18:F18">
    <cfRule type="expression" dxfId="58" priority="5">
      <formula>$B$16=16</formula>
    </cfRule>
  </conditionalFormatting>
  <conditionalFormatting sqref="E19:F19">
    <cfRule type="expression" dxfId="57" priority="12">
      <formula>$B$19=2</formula>
    </cfRule>
  </conditionalFormatting>
  <conditionalFormatting sqref="E115:F115">
    <cfRule type="expression" dxfId="56" priority="79">
      <formula>$B$115=2</formula>
    </cfRule>
  </conditionalFormatting>
  <conditionalFormatting sqref="E116:F116">
    <cfRule type="expression" dxfId="55" priority="74">
      <formula>$B$115=7</formula>
    </cfRule>
  </conditionalFormatting>
  <conditionalFormatting sqref="E117:F117">
    <cfRule type="expression" dxfId="54" priority="70">
      <formula>$B$117=2</formula>
    </cfRule>
  </conditionalFormatting>
  <conditionalFormatting sqref="E118:F118">
    <cfRule type="expression" dxfId="53" priority="65">
      <formula>$B$117=7</formula>
    </cfRule>
  </conditionalFormatting>
  <conditionalFormatting sqref="F52:F53">
    <cfRule type="expression" dxfId="52" priority="63">
      <formula>B52=2</formula>
    </cfRule>
  </conditionalFormatting>
  <conditionalFormatting sqref="F56">
    <cfRule type="expression" dxfId="51" priority="60">
      <formula>$B$56=2</formula>
    </cfRule>
  </conditionalFormatting>
  <conditionalFormatting sqref="F57">
    <cfRule type="expression" dxfId="50" priority="57">
      <formula>$B$57=2</formula>
    </cfRule>
  </conditionalFormatting>
  <conditionalFormatting sqref="F58">
    <cfRule type="expression" dxfId="49" priority="56">
      <formula>$B$58=2</formula>
    </cfRule>
  </conditionalFormatting>
  <conditionalFormatting sqref="F61">
    <cfRule type="expression" dxfId="48" priority="93">
      <formula>$B$61=2</formula>
    </cfRule>
  </conditionalFormatting>
  <conditionalFormatting sqref="F62:F67">
    <cfRule type="expression" dxfId="47" priority="88">
      <formula>B62=2</formula>
    </cfRule>
  </conditionalFormatting>
  <conditionalFormatting sqref="F69:F104">
    <cfRule type="expression" dxfId="46" priority="52">
      <formula>B69=2</formula>
    </cfRule>
  </conditionalFormatting>
  <conditionalFormatting sqref="F54:H54">
    <cfRule type="expression" dxfId="45" priority="59">
      <formula>$B$54=2</formula>
    </cfRule>
  </conditionalFormatting>
  <conditionalFormatting sqref="F55:H55">
    <cfRule type="expression" dxfId="44" priority="58">
      <formula>$B$55=2</formula>
    </cfRule>
  </conditionalFormatting>
  <conditionalFormatting sqref="F59:H59">
    <cfRule type="expression" dxfId="43" priority="55">
      <formula>B$59=2</formula>
    </cfRule>
  </conditionalFormatting>
  <conditionalFormatting sqref="F60:H60">
    <cfRule type="expression" dxfId="42" priority="54">
      <formula>$B$60=2</formula>
    </cfRule>
  </conditionalFormatting>
  <conditionalFormatting sqref="F68:H68">
    <cfRule type="expression" dxfId="41" priority="53">
      <formula>$B$68=2</formula>
    </cfRule>
  </conditionalFormatting>
  <conditionalFormatting sqref="G16:H16">
    <cfRule type="expression" dxfId="40" priority="25">
      <formula>$B$16=3</formula>
    </cfRule>
  </conditionalFormatting>
  <conditionalFormatting sqref="G17:H17">
    <cfRule type="expression" dxfId="39" priority="18">
      <formula>$B$16=10</formula>
    </cfRule>
  </conditionalFormatting>
  <conditionalFormatting sqref="G18:H18">
    <cfRule type="expression" dxfId="38" priority="4">
      <formula>$B$16=17</formula>
    </cfRule>
  </conditionalFormatting>
  <conditionalFormatting sqref="G19:H19">
    <cfRule type="expression" dxfId="37" priority="11">
      <formula>$B$19=3</formula>
    </cfRule>
  </conditionalFormatting>
  <conditionalFormatting sqref="G115:H115">
    <cfRule type="expression" dxfId="36" priority="78">
      <formula>$B$115=3</formula>
    </cfRule>
  </conditionalFormatting>
  <conditionalFormatting sqref="G116:H116">
    <cfRule type="expression" dxfId="35" priority="73">
      <formula>$B$115=8</formula>
    </cfRule>
  </conditionalFormatting>
  <conditionalFormatting sqref="G117:H117">
    <cfRule type="expression" dxfId="34" priority="69">
      <formula>$B$117=3</formula>
    </cfRule>
  </conditionalFormatting>
  <conditionalFormatting sqref="G118:H118">
    <cfRule type="expression" dxfId="33" priority="64">
      <formula>$B$117=8</formula>
    </cfRule>
  </conditionalFormatting>
  <conditionalFormatting sqref="I52:I75">
    <cfRule type="expression" dxfId="32" priority="62">
      <formula>B52=3</formula>
    </cfRule>
  </conditionalFormatting>
  <conditionalFormatting sqref="I82:I104">
    <cfRule type="expression" dxfId="31" priority="81">
      <formula>B82=3</formula>
    </cfRule>
  </conditionalFormatting>
  <conditionalFormatting sqref="I16:J16">
    <cfRule type="expression" dxfId="30" priority="24">
      <formula>$B$16=4</formula>
    </cfRule>
  </conditionalFormatting>
  <conditionalFormatting sqref="I17:J17">
    <cfRule type="expression" dxfId="29" priority="17">
      <formula>$B$16=11</formula>
    </cfRule>
  </conditionalFormatting>
  <conditionalFormatting sqref="I19:J19">
    <cfRule type="expression" dxfId="28" priority="10">
      <formula>$B$19=4</formula>
    </cfRule>
  </conditionalFormatting>
  <conditionalFormatting sqref="I76:J76">
    <cfRule type="expression" dxfId="27" priority="84">
      <formula>C76=2</formula>
    </cfRule>
  </conditionalFormatting>
  <conditionalFormatting sqref="I77:J80">
    <cfRule type="expression" dxfId="26" priority="83">
      <formula>E77=2</formula>
    </cfRule>
  </conditionalFormatting>
  <conditionalFormatting sqref="I81:J81">
    <cfRule type="expression" dxfId="25" priority="82">
      <formula>C81=2</formula>
    </cfRule>
  </conditionalFormatting>
  <conditionalFormatting sqref="I115:J115">
    <cfRule type="expression" dxfId="24" priority="77">
      <formula>$B$115=4</formula>
    </cfRule>
  </conditionalFormatting>
  <conditionalFormatting sqref="I116:J116">
    <cfRule type="expression" dxfId="23" priority="72">
      <formula>$B$115=9</formula>
    </cfRule>
  </conditionalFormatting>
  <conditionalFormatting sqref="I117:J117">
    <cfRule type="expression" dxfId="22" priority="68">
      <formula>$B$117=4</formula>
    </cfRule>
  </conditionalFormatting>
  <conditionalFormatting sqref="K16:L16">
    <cfRule type="expression" dxfId="21" priority="23">
      <formula>$B$16=5</formula>
    </cfRule>
  </conditionalFormatting>
  <conditionalFormatting sqref="K17:L17">
    <cfRule type="expression" dxfId="20" priority="16">
      <formula>$B$16=12</formula>
    </cfRule>
  </conditionalFormatting>
  <conditionalFormatting sqref="K19:L19">
    <cfRule type="expression" dxfId="19" priority="9">
      <formula>$B$19=5</formula>
    </cfRule>
  </conditionalFormatting>
  <conditionalFormatting sqref="K115:L115">
    <cfRule type="expression" dxfId="18" priority="76">
      <formula>$B$115=5</formula>
    </cfRule>
  </conditionalFormatting>
  <conditionalFormatting sqref="K117:L117">
    <cfRule type="expression" dxfId="17" priority="67">
      <formula>$B$117=5</formula>
    </cfRule>
  </conditionalFormatting>
  <conditionalFormatting sqref="L54">
    <cfRule type="expression" dxfId="16" priority="92">
      <formula>B54=4</formula>
    </cfRule>
  </conditionalFormatting>
  <conditionalFormatting sqref="L59">
    <cfRule type="expression" dxfId="15" priority="91">
      <formula>B59=4</formula>
    </cfRule>
  </conditionalFormatting>
  <conditionalFormatting sqref="L61:L64">
    <cfRule type="expression" dxfId="14" priority="89">
      <formula>B61=4</formula>
    </cfRule>
  </conditionalFormatting>
  <conditionalFormatting sqref="L66:L68">
    <cfRule type="expression" dxfId="13" priority="87">
      <formula>B66=4</formula>
    </cfRule>
  </conditionalFormatting>
  <conditionalFormatting sqref="L72:L73">
    <cfRule type="expression" dxfId="12" priority="86">
      <formula>B72=4</formula>
    </cfRule>
  </conditionalFormatting>
  <conditionalFormatting sqref="L75">
    <cfRule type="expression" dxfId="11" priority="85">
      <formula>B75=4</formula>
    </cfRule>
  </conditionalFormatting>
  <conditionalFormatting sqref="M16:N16">
    <cfRule type="expression" dxfId="10" priority="22">
      <formula>$B$16=6</formula>
    </cfRule>
  </conditionalFormatting>
  <conditionalFormatting sqref="M17:N17">
    <cfRule type="expression" dxfId="9" priority="15">
      <formula>$B$16=13</formula>
    </cfRule>
  </conditionalFormatting>
  <conditionalFormatting sqref="M19:N19">
    <cfRule type="expression" dxfId="8" priority="8">
      <formula>$B$19=6</formula>
    </cfRule>
  </conditionalFormatting>
  <conditionalFormatting sqref="O61">
    <cfRule type="expression" dxfId="7" priority="90">
      <formula>B61=5</formula>
    </cfRule>
  </conditionalFormatting>
  <conditionalFormatting sqref="O16:P16">
    <cfRule type="expression" dxfId="6" priority="21">
      <formula>$B$16=7</formula>
    </cfRule>
  </conditionalFormatting>
  <conditionalFormatting sqref="O17:P17">
    <cfRule type="expression" dxfId="5" priority="14">
      <formula>$B$16=14</formula>
    </cfRule>
  </conditionalFormatting>
  <conditionalFormatting sqref="O19:P19">
    <cfRule type="expression" dxfId="4" priority="7">
      <formula>$B$19=7</formula>
    </cfRule>
  </conditionalFormatting>
  <conditionalFormatting sqref="O62:Q62">
    <cfRule type="expression" dxfId="3" priority="28">
      <formula>$B$62=5</formula>
    </cfRule>
  </conditionalFormatting>
  <conditionalFormatting sqref="L101:N101">
    <cfRule type="expression" dxfId="2" priority="3">
      <formula>$B$101=4</formula>
    </cfRule>
  </conditionalFormatting>
  <conditionalFormatting sqref="L103:N103">
    <cfRule type="expression" dxfId="1" priority="2">
      <formula>$B$103=4</formula>
    </cfRule>
  </conditionalFormatting>
  <conditionalFormatting sqref="L104:N104">
    <cfRule type="expression" dxfId="0" priority="1">
      <formula>$B$104=4</formula>
    </cfRule>
  </conditionalFormatting>
  <dataValidations count="11">
    <dataValidation type="list" allowBlank="1" showDropDown="0" showInputMessage="1" showErrorMessage="1" sqref="B12">
      <formula1>"自宅,自宅外"</formula1>
    </dataValidation>
    <dataValidation type="list" allowBlank="1" showDropDown="0" showInputMessage="1" showErrorMessage="1" sqref="B19 B16">
      <formula1>"1,2,3,4,5,6,7,8,9,10,11,12,13,14,15,16,17"</formula1>
    </dataValidation>
    <dataValidation type="list" allowBlank="1" showDropDown="0" showInputMessage="1" showErrorMessage="1" sqref="K24">
      <formula1>"あり,なし"</formula1>
    </dataValidation>
    <dataValidation type="list" allowBlank="0" showDropDown="0" showInputMessage="1" showErrorMessage="1" sqref="A34:A35">
      <formula1>"なし,介護老人福祉施設,介護老人保健施設,介護医療院,特定施設入居者生活介護,認知症対応型共同生活介護,医療機関（医療保険適用療養病床）,医療機関（療養病床以外）,養護老人ホーム,軽費老人ホーム,有料老人ホーム,サービス付き高齢者向け住宅,その他の施設等"</formula1>
    </dataValidation>
    <dataValidation type="list" allowBlank="0" showDropDown="0" showInputMessage="1" showErrorMessage="1" sqref="B102 B82:B100 B69:B71 B55:B58 B60 B52:B53 B65 B74">
      <formula1>"1,2,3"</formula1>
    </dataValidation>
    <dataValidation type="list" allowBlank="0" showDropDown="0" showInputMessage="1" showErrorMessage="1" sqref="B101 B75 B72:B73 B59 B54 B63:B64 B66:B68 B103:B104">
      <formula1>"1,2,3,4"</formula1>
    </dataValidation>
    <dataValidation type="list" allowBlank="0" showDropDown="0" showInputMessage="1" showErrorMessage="1" sqref="B61:B62">
      <formula1>"1,2,3,4,5"</formula1>
    </dataValidation>
    <dataValidation type="list" allowBlank="0" showDropDown="0" showInputMessage="1" showErrorMessage="1" sqref="B76:B81">
      <formula1>"1,2"</formula1>
    </dataValidation>
    <dataValidation allowBlank="0" showDropDown="0" showInputMessage="1" showErrorMessage="1" sqref="C52:C104"/>
    <dataValidation type="list" allowBlank="1" showDropDown="0" showInputMessage="1" showErrorMessage="1" sqref="B115">
      <formula1>"1,2,3,4,5,6,7,8,9"</formula1>
    </dataValidation>
    <dataValidation type="list" allowBlank="1" showDropDown="0" showInputMessage="1" showErrorMessage="1" sqref="B117:B118">
      <formula1>"1,2,3,4,5,6,7,8"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8" r:id="rId4" name="チェック 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36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38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32" r:id="rId5" name="チェック 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37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39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33" r:id="rId6" name="チェック 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38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40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34" r:id="rId7" name="チェック 1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39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41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35" r:id="rId8" name="チェック 1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37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39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36" r:id="rId9" name="チェック 1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38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40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37" r:id="rId10" name="チェック 1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39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41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38" r:id="rId11" name="チェック 1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40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42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39" r:id="rId12" name="チェック 1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37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39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0" r:id="rId13" name="チェック 1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38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40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1" r:id="rId14" name="チェック 1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39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41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2" r:id="rId15" name="チェック 1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40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42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3" r:id="rId16" name="チェック 1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37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39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4" r:id="rId17" name="チェック 2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38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40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5" r:id="rId18" name="チェック 2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39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41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6" r:id="rId19" name="チェック 2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40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42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7" r:id="rId20" name="チェック 2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37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39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8" r:id="rId21" name="チェック 2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38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40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49" r:id="rId22" name="チェック 2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39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41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50" r:id="rId23" name="チェック 2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40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42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51" r:id="rId24" name="チェック 2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41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43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52" r:id="rId25" name="チェック 2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41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43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53" r:id="rId26" name="チェック 29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41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43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54" r:id="rId27" name="チェック 30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41</xdr:row>
                    <xdr:rowOff>228600</xdr:rowOff>
                  </from>
                  <to xmlns:xdr="http://schemas.openxmlformats.org/drawingml/2006/spreadsheetDrawing">
                    <xdr:col>1</xdr:col>
                    <xdr:colOff>342900</xdr:colOff>
                    <xdr:row>43</xdr:row>
                    <xdr:rowOff>18415</xdr:rowOff>
                  </to>
                </anchor>
              </controlPr>
            </control>
          </mc:Choice>
        </mc:AlternateContent>
        <mc:AlternateContent>
          <mc:Choice Requires="x14">
            <control shapeId="1055" r:id="rId28" name="チェック 31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44</xdr:row>
                    <xdr:rowOff>0</xdr:rowOff>
                  </from>
                  <to xmlns:xdr="http://schemas.openxmlformats.org/drawingml/2006/spreadsheetDrawing">
                    <xdr:col>1</xdr:col>
                    <xdr:colOff>352425</xdr:colOff>
                    <xdr:row>45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56" r:id="rId29" name="チェック 32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45</xdr:row>
                    <xdr:rowOff>0</xdr:rowOff>
                  </from>
                  <to xmlns:xdr="http://schemas.openxmlformats.org/drawingml/2006/spreadsheetDrawing">
                    <xdr:col>1</xdr:col>
                    <xdr:colOff>352425</xdr:colOff>
                    <xdr:row>46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57" r:id="rId30" name="チェック 3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46</xdr:row>
                    <xdr:rowOff>0</xdr:rowOff>
                  </from>
                  <to xmlns:xdr="http://schemas.openxmlformats.org/drawingml/2006/spreadsheetDrawing">
                    <xdr:col>1</xdr:col>
                    <xdr:colOff>352425</xdr:colOff>
                    <xdr:row>47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58" r:id="rId31" name="チェック 3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47625</xdr:colOff>
                    <xdr:row>47</xdr:row>
                    <xdr:rowOff>0</xdr:rowOff>
                  </from>
                  <to xmlns:xdr="http://schemas.openxmlformats.org/drawingml/2006/spreadsheetDrawing">
                    <xdr:col>1</xdr:col>
                    <xdr:colOff>352425</xdr:colOff>
                    <xdr:row>48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059" r:id="rId32" name="チェック 3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57150</xdr:colOff>
                    <xdr:row>48</xdr:row>
                    <xdr:rowOff>0</xdr:rowOff>
                  </from>
                  <to xmlns:xdr="http://schemas.openxmlformats.org/drawingml/2006/spreadsheetDrawing">
                    <xdr:col>1</xdr:col>
                    <xdr:colOff>361950</xdr:colOff>
                    <xdr:row>49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1152" r:id="rId33" name="チェック 128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104775</xdr:colOff>
                    <xdr:row>106</xdr:row>
                    <xdr:rowOff>9525</xdr:rowOff>
                  </from>
                  <to xmlns:xdr="http://schemas.openxmlformats.org/drawingml/2006/spreadsheetDrawing">
                    <xdr:col>1</xdr:col>
                    <xdr:colOff>409575</xdr:colOff>
                    <xdr:row>106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77" r:id="rId34" name="チェック 15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104775</xdr:colOff>
                    <xdr:row>107</xdr:row>
                    <xdr:rowOff>9525</xdr:rowOff>
                  </from>
                  <to xmlns:xdr="http://schemas.openxmlformats.org/drawingml/2006/spreadsheetDrawing">
                    <xdr:col>1</xdr:col>
                    <xdr:colOff>409575</xdr:colOff>
                    <xdr:row>107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78" r:id="rId35" name="チェック 154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104775</xdr:colOff>
                    <xdr:row>108</xdr:row>
                    <xdr:rowOff>9525</xdr:rowOff>
                  </from>
                  <to xmlns:xdr="http://schemas.openxmlformats.org/drawingml/2006/spreadsheetDrawing">
                    <xdr:col>1</xdr:col>
                    <xdr:colOff>409575</xdr:colOff>
                    <xdr:row>108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79" r:id="rId36" name="チェック 155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104775</xdr:colOff>
                    <xdr:row>109</xdr:row>
                    <xdr:rowOff>9525</xdr:rowOff>
                  </from>
                  <to xmlns:xdr="http://schemas.openxmlformats.org/drawingml/2006/spreadsheetDrawing">
                    <xdr:col>1</xdr:col>
                    <xdr:colOff>409575</xdr:colOff>
                    <xdr:row>109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80" r:id="rId37" name="チェック 156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104775</xdr:colOff>
                    <xdr:row>110</xdr:row>
                    <xdr:rowOff>9525</xdr:rowOff>
                  </from>
                  <to xmlns:xdr="http://schemas.openxmlformats.org/drawingml/2006/spreadsheetDrawing">
                    <xdr:col>1</xdr:col>
                    <xdr:colOff>409575</xdr:colOff>
                    <xdr:row>110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81" r:id="rId38" name="チェック 157">
              <controlPr defaultSize="0" autoPict="0">
                <anchor moveWithCells="1">
                  <from xmlns:xdr="http://schemas.openxmlformats.org/drawingml/2006/spreadsheetDrawing">
                    <xdr:col>1</xdr:col>
                    <xdr:colOff>104775</xdr:colOff>
                    <xdr:row>111</xdr:row>
                    <xdr:rowOff>9525</xdr:rowOff>
                  </from>
                  <to xmlns:xdr="http://schemas.openxmlformats.org/drawingml/2006/spreadsheetDrawing">
                    <xdr:col>1</xdr:col>
                    <xdr:colOff>409575</xdr:colOff>
                    <xdr:row>111</xdr:row>
                    <xdr:rowOff>208915</xdr:rowOff>
                  </to>
                </anchor>
              </controlPr>
            </control>
          </mc:Choice>
        </mc:AlternateContent>
        <mc:AlternateContent>
          <mc:Choice Requires="x14">
            <control shapeId="1188" r:id="rId39" name="チェック 164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104775</xdr:colOff>
                    <xdr:row>106</xdr:row>
                    <xdr:rowOff>9525</xdr:rowOff>
                  </from>
                  <to xmlns:xdr="http://schemas.openxmlformats.org/drawingml/2006/spreadsheetDrawing">
                    <xdr:col>9</xdr:col>
                    <xdr:colOff>409575</xdr:colOff>
                    <xdr:row>106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89" r:id="rId40" name="チェック 165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104775</xdr:colOff>
                    <xdr:row>107</xdr:row>
                    <xdr:rowOff>9525</xdr:rowOff>
                  </from>
                  <to xmlns:xdr="http://schemas.openxmlformats.org/drawingml/2006/spreadsheetDrawing">
                    <xdr:col>9</xdr:col>
                    <xdr:colOff>409575</xdr:colOff>
                    <xdr:row>107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90" r:id="rId41" name="チェック 166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104775</xdr:colOff>
                    <xdr:row>108</xdr:row>
                    <xdr:rowOff>9525</xdr:rowOff>
                  </from>
                  <to xmlns:xdr="http://schemas.openxmlformats.org/drawingml/2006/spreadsheetDrawing">
                    <xdr:col>9</xdr:col>
                    <xdr:colOff>409575</xdr:colOff>
                    <xdr:row>108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91" r:id="rId42" name="チェック 16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104775</xdr:colOff>
                    <xdr:row>109</xdr:row>
                    <xdr:rowOff>9525</xdr:rowOff>
                  </from>
                  <to xmlns:xdr="http://schemas.openxmlformats.org/drawingml/2006/spreadsheetDrawing">
                    <xdr:col>9</xdr:col>
                    <xdr:colOff>409575</xdr:colOff>
                    <xdr:row>109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92" r:id="rId43" name="チェック 168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104775</xdr:colOff>
                    <xdr:row>110</xdr:row>
                    <xdr:rowOff>9525</xdr:rowOff>
                  </from>
                  <to xmlns:xdr="http://schemas.openxmlformats.org/drawingml/2006/spreadsheetDrawing">
                    <xdr:col>9</xdr:col>
                    <xdr:colOff>409575</xdr:colOff>
                    <xdr:row>110</xdr:row>
                    <xdr:rowOff>219710</xdr:rowOff>
                  </to>
                </anchor>
              </controlPr>
            </control>
          </mc:Choice>
        </mc:AlternateContent>
        <mc:AlternateContent>
          <mc:Choice Requires="x14">
            <control shapeId="1193" r:id="rId44" name="チェック 169">
              <controlPr defaultSize="0" autoPict="0">
                <anchor moveWithCells="1">
                  <from xmlns:xdr="http://schemas.openxmlformats.org/drawingml/2006/spreadsheetDrawing">
                    <xdr:col>9</xdr:col>
                    <xdr:colOff>104775</xdr:colOff>
                    <xdr:row>111</xdr:row>
                    <xdr:rowOff>9525</xdr:rowOff>
                  </from>
                  <to xmlns:xdr="http://schemas.openxmlformats.org/drawingml/2006/spreadsheetDrawing">
                    <xdr:col>9</xdr:col>
                    <xdr:colOff>409575</xdr:colOff>
                    <xdr:row>111</xdr:row>
                    <xdr:rowOff>219710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B116"/>
  <sheetViews>
    <sheetView workbookViewId="0">
      <selection activeCell="L18" sqref="L18:U32"/>
    </sheetView>
  </sheetViews>
  <sheetFormatPr defaultColWidth="8.875" defaultRowHeight="18.75"/>
  <cols>
    <col min="1" max="1" width="4.5" customWidth="1"/>
    <col min="2" max="2" width="2.25" style="99" customWidth="1"/>
    <col min="3" max="3" width="4.25" customWidth="1"/>
    <col min="4" max="4" width="2.25" customWidth="1"/>
    <col min="5" max="5" width="5" customWidth="1"/>
    <col min="6" max="6" width="2.25" customWidth="1"/>
    <col min="7" max="7" width="5.125" customWidth="1"/>
    <col min="8" max="8" width="1.625" customWidth="1"/>
    <col min="9" max="9" width="2.75" style="100" customWidth="1"/>
    <col min="10" max="10" width="2.5" customWidth="1"/>
    <col min="11" max="11" width="2.25" customWidth="1"/>
    <col min="12" max="12" width="6.875" customWidth="1"/>
    <col min="14" max="14" width="4.125" customWidth="1"/>
    <col min="15" max="15" width="3.875" style="101" customWidth="1"/>
    <col min="16" max="16" width="2.5" customWidth="1"/>
    <col min="17" max="17" width="1.875" customWidth="1"/>
    <col min="18" max="18" width="4.75" customWidth="1"/>
    <col min="19" max="19" width="1.875" customWidth="1"/>
    <col min="20" max="20" width="5" style="100" customWidth="1"/>
    <col min="21" max="21" width="2.375" style="101" customWidth="1"/>
    <col min="22" max="22" width="2.375" customWidth="1"/>
    <col min="23" max="23" width="2.625" customWidth="1"/>
    <col min="24" max="24" width="2.25" customWidth="1"/>
    <col min="25" max="25" width="2.25" style="101" customWidth="1"/>
    <col min="26" max="26" width="0.875" customWidth="1"/>
    <col min="27" max="27" width="2.5" customWidth="1"/>
    <col min="28" max="28" width="1.625" customWidth="1"/>
    <col min="32" max="32" width="4.25" customWidth="1"/>
  </cols>
  <sheetData>
    <row r="1" spans="2:28" ht="102" customHeight="1">
      <c r="B1" s="105" t="s">
        <v>211</v>
      </c>
      <c r="AB1" s="113" t="s">
        <v>210</v>
      </c>
    </row>
    <row r="2" spans="2:28" ht="11.25" customHeight="1">
      <c r="L2" s="107" t="str">
        <f>IF('概況・基本調査'!C38=TRUE,1,"")&amp;IF('概況・基本調査'!C39=TRUE,2,"")&amp;IF('概況・基本調査'!C40=TRUE,3,"")&amp;IF('概況・基本調査'!C41=TRUE,4,"")&amp;IF('概況・基本調査'!C42=TRUE,5,"")&amp;IF('概況・基本調査'!C43=TRUE,6,"")</f>
        <v/>
      </c>
      <c r="S2" s="108"/>
      <c r="T2" s="110" t="str">
        <f>IF('概況・基本調査'!$B$76=1,"●",IF($B$1="テスト","●",""))</f>
        <v/>
      </c>
      <c r="U2" s="108"/>
      <c r="W2" s="106" t="str">
        <f>IF('概況・基本調査'!$B$76=2,"●",IF($B$1="テスト","●",""))</f>
        <v/>
      </c>
      <c r="X2" s="106"/>
      <c r="AB2" s="107">
        <f>'概況・基本調査'!B76</f>
        <v>0</v>
      </c>
    </row>
    <row r="3" spans="2:28" ht="2.85" customHeight="1"/>
    <row r="4" spans="2:28" s="102" customFormat="1" ht="8.4499999999999993" customHeight="1">
      <c r="B4" s="106" t="str">
        <f>IF('概況・基本調査'!C38=TRUE,"●",IF(B1="テスト","●",""))</f>
        <v/>
      </c>
      <c r="C4" s="108"/>
      <c r="D4" s="108" t="str">
        <f>IF('概況・基本調査'!C39=TRUE,"●",IF(B1="テスト","●",""))</f>
        <v/>
      </c>
      <c r="E4" s="108"/>
      <c r="F4" s="108" t="str">
        <f>IF('概況・基本調査'!C40=TRUE,"●",IF(B1="テスト","●",""))</f>
        <v/>
      </c>
      <c r="G4" s="108"/>
      <c r="H4" s="108" t="str">
        <f>IF('概況・基本調査'!C41=TRUE,"●",IF(B1="テスト","●",""))</f>
        <v/>
      </c>
      <c r="I4" s="110"/>
      <c r="J4" s="108"/>
      <c r="K4" s="108" t="str">
        <f>IF('概況・基本調査'!C42=TRUE,"●",IF(B1="テスト","●",""))</f>
        <v/>
      </c>
      <c r="O4" s="108"/>
      <c r="P4" s="108"/>
      <c r="Q4" s="108"/>
      <c r="R4" s="108"/>
      <c r="S4" s="108"/>
      <c r="T4" s="110" t="str">
        <f>IF('概況・基本調査'!$B$77=1,"●",IF($B$1="テスト","●",""))</f>
        <v/>
      </c>
      <c r="U4" s="108"/>
      <c r="V4" s="112"/>
      <c r="W4" s="106" t="str">
        <f>IF('概況・基本調査'!$B$77=2,"●",IF($B$1="テスト","●",""))</f>
        <v/>
      </c>
      <c r="X4" s="106"/>
      <c r="Y4" s="101"/>
      <c r="Z4" s="112"/>
      <c r="AA4" s="112"/>
      <c r="AB4" s="107">
        <f>'概況・基本調査'!B77</f>
        <v>0</v>
      </c>
    </row>
    <row r="5" spans="2:28" s="103" customFormat="1" ht="2.85" customHeight="1">
      <c r="B5" s="106"/>
      <c r="C5" s="109"/>
      <c r="D5" s="109"/>
      <c r="E5" s="109"/>
      <c r="F5" s="109"/>
      <c r="G5" s="109"/>
      <c r="H5" s="109"/>
      <c r="I5" s="110"/>
      <c r="J5" s="109"/>
      <c r="K5" s="109"/>
      <c r="O5" s="108"/>
      <c r="P5" s="109"/>
      <c r="Q5" s="109"/>
      <c r="R5" s="109"/>
      <c r="S5" s="109"/>
      <c r="T5" s="110"/>
      <c r="U5" s="108"/>
      <c r="V5" s="109"/>
      <c r="W5" s="109"/>
      <c r="X5" s="109"/>
      <c r="Y5" s="108"/>
      <c r="Z5" s="109"/>
      <c r="AA5" s="109"/>
    </row>
    <row r="6" spans="2:28" s="103" customFormat="1" ht="8.4499999999999993" customHeight="1">
      <c r="B6" s="106" t="str">
        <f>IF('概況・基本調査'!C43=TRUE,"●","")</f>
        <v/>
      </c>
      <c r="C6" s="109"/>
      <c r="D6" s="109"/>
      <c r="E6" s="109"/>
      <c r="F6" s="109"/>
      <c r="G6" s="109"/>
      <c r="H6" s="109"/>
      <c r="I6" s="110"/>
      <c r="J6" s="109"/>
      <c r="K6" s="109"/>
      <c r="O6" s="108"/>
      <c r="P6" s="109"/>
      <c r="Q6" s="109"/>
      <c r="R6" s="109"/>
      <c r="S6" s="109"/>
      <c r="T6" s="110"/>
      <c r="U6" s="108"/>
      <c r="V6" s="109"/>
      <c r="W6" s="109"/>
      <c r="X6" s="109"/>
      <c r="Y6" s="108"/>
      <c r="Z6" s="109"/>
      <c r="AA6" s="109"/>
    </row>
    <row r="7" spans="2:28" ht="2.85" customHeight="1">
      <c r="B7" s="106"/>
      <c r="C7" s="109"/>
      <c r="D7" s="109"/>
      <c r="E7" s="109"/>
      <c r="F7" s="109"/>
      <c r="G7" s="109"/>
      <c r="H7" s="109"/>
      <c r="I7" s="110"/>
      <c r="J7" s="109"/>
      <c r="K7" s="109"/>
      <c r="O7" s="108"/>
      <c r="P7" s="109"/>
      <c r="Q7" s="109"/>
      <c r="R7" s="109"/>
      <c r="S7" s="109"/>
      <c r="T7" s="110"/>
      <c r="U7" s="108"/>
      <c r="V7" s="109"/>
      <c r="W7" s="109"/>
      <c r="X7" s="109"/>
      <c r="Y7" s="108"/>
      <c r="Z7" s="109"/>
      <c r="AA7" s="109"/>
    </row>
    <row r="8" spans="2:28" ht="11.25" customHeight="1">
      <c r="B8" s="106"/>
      <c r="C8" s="109"/>
      <c r="D8" s="109"/>
      <c r="E8" s="109"/>
      <c r="F8" s="109"/>
      <c r="G8" s="109"/>
      <c r="H8" s="109"/>
      <c r="I8" s="110"/>
      <c r="J8" s="109"/>
      <c r="K8" s="109"/>
      <c r="L8" s="107" t="str">
        <f>IF('概況・基本調査'!C45=TRUE,1,"")&amp;IF('概況・基本調査'!C46=TRUE,2,"")&amp;IF('概況・基本調査'!C47=TRUE,3,"")&amp;IF('概況・基本調査'!C48=TRUE,4,"")&amp;IF('概況・基本調査'!C49=TRUE,5,"")</f>
        <v/>
      </c>
      <c r="O8" s="108"/>
      <c r="P8" s="109"/>
      <c r="Q8" s="109"/>
      <c r="R8" s="109"/>
      <c r="S8" s="109"/>
      <c r="T8" s="110" t="str">
        <f>IF('概況・基本調査'!$B$78=1,"●",IF($B$1="テスト","●",""))</f>
        <v/>
      </c>
      <c r="U8" s="108"/>
      <c r="W8" s="106" t="str">
        <f>IF('概況・基本調査'!$B$78=2,"●",IF($B$1="テスト","●",""))</f>
        <v/>
      </c>
      <c r="X8" s="106"/>
      <c r="AB8" s="107">
        <f>'概況・基本調査'!B78</f>
        <v>0</v>
      </c>
    </row>
    <row r="9" spans="2:28" ht="2.85" customHeight="1">
      <c r="B9" s="106"/>
      <c r="C9" s="109"/>
      <c r="D9" s="109"/>
      <c r="E9" s="109"/>
      <c r="F9" s="109"/>
      <c r="G9" s="109"/>
      <c r="H9" s="109"/>
      <c r="I9" s="110"/>
      <c r="J9" s="109"/>
      <c r="K9" s="109"/>
      <c r="O9" s="108"/>
      <c r="P9" s="109"/>
      <c r="Q9" s="109"/>
      <c r="R9" s="109"/>
      <c r="S9" s="109"/>
      <c r="T9" s="110"/>
      <c r="U9" s="108"/>
      <c r="V9" s="109"/>
      <c r="W9" s="109"/>
      <c r="X9" s="109"/>
      <c r="Y9" s="108"/>
      <c r="Z9" s="109"/>
      <c r="AA9" s="109"/>
    </row>
    <row r="10" spans="2:28" s="102" customFormat="1" ht="8.4499999999999993" customHeight="1">
      <c r="B10" s="106" t="str">
        <f>IF('概況・基本調査'!C45=TRUE,"●",IF(B1="テスト","●",""))</f>
        <v/>
      </c>
      <c r="C10" s="108"/>
      <c r="D10" s="108" t="str">
        <f>IF('概況・基本調査'!C46=TRUE,"●",IF(B1="テスト","●",""))</f>
        <v/>
      </c>
      <c r="E10" s="108"/>
      <c r="F10" s="108" t="str">
        <f>IF('概況・基本調査'!C47=TRUE,"●",IF(B1="テスト","●",""))</f>
        <v/>
      </c>
      <c r="G10" s="108"/>
      <c r="H10" s="108" t="str">
        <f>IF('概況・基本調査'!C48=TRUE,"●",IF(B1="テスト","●",""))</f>
        <v/>
      </c>
      <c r="I10" s="110"/>
      <c r="J10" s="108"/>
      <c r="K10" s="108"/>
      <c r="O10" s="108"/>
      <c r="P10" s="108"/>
      <c r="Q10" s="108"/>
      <c r="R10" s="108"/>
      <c r="S10" s="108"/>
      <c r="T10" s="110" t="str">
        <f>IF('概況・基本調査'!$B$79=1,"●",IF($B$1="テスト","●",""))</f>
        <v/>
      </c>
      <c r="U10" s="108"/>
      <c r="V10" s="112"/>
      <c r="W10" s="106" t="str">
        <f>IF('概況・基本調査'!$B$79=2,"●",IF($B$1="テスト","●",""))</f>
        <v/>
      </c>
      <c r="X10" s="106"/>
      <c r="Y10" s="101"/>
      <c r="Z10" s="112"/>
      <c r="AA10" s="112"/>
      <c r="AB10" s="107">
        <f>'概況・基本調査'!B79</f>
        <v>0</v>
      </c>
    </row>
    <row r="11" spans="2:28" s="103" customFormat="1" ht="2.85" customHeight="1">
      <c r="B11" s="106"/>
      <c r="C11" s="109"/>
      <c r="D11" s="109"/>
      <c r="E11" s="109"/>
      <c r="F11" s="109"/>
      <c r="G11" s="109"/>
      <c r="H11" s="109"/>
      <c r="I11" s="110"/>
      <c r="J11" s="109"/>
      <c r="K11" s="109"/>
      <c r="O11" s="108"/>
      <c r="P11" s="109"/>
      <c r="Q11" s="109"/>
      <c r="R11" s="109"/>
      <c r="S11" s="109"/>
      <c r="T11" s="110"/>
      <c r="U11" s="108"/>
      <c r="V11" s="109"/>
      <c r="W11" s="109"/>
      <c r="X11" s="109"/>
      <c r="Y11" s="108"/>
      <c r="Z11" s="109"/>
      <c r="AA11" s="109"/>
    </row>
    <row r="12" spans="2:28" s="103" customFormat="1" ht="8.4499999999999993" customHeight="1">
      <c r="B12" s="106" t="str">
        <f>IF('概況・基本調査'!C49=TRUE,"●",IF(B1="テスト","●",""))</f>
        <v/>
      </c>
      <c r="C12" s="109"/>
      <c r="D12" s="109"/>
      <c r="E12" s="109"/>
      <c r="F12" s="109"/>
      <c r="G12" s="109"/>
      <c r="H12" s="109"/>
      <c r="I12" s="110"/>
      <c r="J12" s="109"/>
      <c r="K12" s="109"/>
      <c r="O12" s="108"/>
      <c r="P12" s="109"/>
      <c r="Q12" s="109"/>
      <c r="R12" s="109"/>
      <c r="S12" s="109"/>
      <c r="T12" s="110" t="str">
        <f>IF('概況・基本調査'!$B$80=1,"●",IF($B$1="テスト","●",""))</f>
        <v/>
      </c>
      <c r="U12" s="108"/>
      <c r="V12" s="112"/>
      <c r="W12" s="106" t="str">
        <f>IF('概況・基本調査'!$B$80=2,"●",IF($B$1="テスト","●",""))</f>
        <v/>
      </c>
      <c r="X12" s="106"/>
      <c r="Y12" s="101"/>
      <c r="Z12" s="112"/>
      <c r="AA12" s="112"/>
      <c r="AB12" s="107">
        <f>'概況・基本調査'!B80</f>
        <v>0</v>
      </c>
    </row>
    <row r="13" spans="2:28" ht="3.6" customHeight="1">
      <c r="B13" s="106"/>
      <c r="C13" s="109"/>
      <c r="D13" s="109"/>
      <c r="E13" s="109"/>
      <c r="F13" s="109"/>
      <c r="G13" s="109"/>
      <c r="H13" s="109"/>
      <c r="I13" s="110"/>
      <c r="J13" s="109"/>
      <c r="K13" s="109"/>
      <c r="O13" s="108"/>
      <c r="P13" s="109"/>
      <c r="Q13" s="109"/>
      <c r="R13" s="109"/>
      <c r="S13" s="109"/>
      <c r="T13" s="110"/>
      <c r="U13" s="108"/>
      <c r="V13" s="109"/>
      <c r="W13" s="109"/>
      <c r="X13" s="109"/>
      <c r="Y13" s="108"/>
      <c r="Z13" s="109"/>
      <c r="AA13" s="109"/>
    </row>
    <row r="14" spans="2:28" s="102" customFormat="1" ht="8.4499999999999993" customHeight="1">
      <c r="B14" s="106"/>
      <c r="C14" s="108"/>
      <c r="D14" s="108"/>
      <c r="E14" s="108"/>
      <c r="F14" s="108" t="str">
        <f>IF('概況・基本調査'!$B$52=1,"●",IF($B$1="テスト","●",""))</f>
        <v/>
      </c>
      <c r="G14" s="108"/>
      <c r="H14" s="108"/>
      <c r="I14" s="110"/>
      <c r="K14" s="108"/>
      <c r="L14" s="107">
        <f>'概況・基本調査'!B52</f>
        <v>0</v>
      </c>
      <c r="O14" s="108"/>
      <c r="P14" s="108"/>
      <c r="Q14" s="108"/>
      <c r="R14" s="108"/>
      <c r="S14" s="108"/>
      <c r="T14" s="110"/>
      <c r="U14" s="108"/>
      <c r="V14" s="109"/>
      <c r="W14" s="109"/>
      <c r="X14" s="109"/>
      <c r="Y14" s="108"/>
      <c r="Z14" s="109"/>
      <c r="AA14" s="109"/>
      <c r="AB14" s="103"/>
    </row>
    <row r="15" spans="2:28" s="103" customFormat="1" ht="4.3499999999999996" customHeight="1">
      <c r="B15" s="106"/>
      <c r="C15" s="109"/>
      <c r="D15" s="109"/>
      <c r="E15" s="109"/>
      <c r="F15" s="109"/>
      <c r="G15" s="109"/>
      <c r="H15" s="109"/>
      <c r="I15" s="110"/>
      <c r="J15" s="109"/>
      <c r="K15" s="109"/>
      <c r="L15" s="107"/>
      <c r="O15" s="108"/>
      <c r="P15" s="109"/>
      <c r="Q15" s="109"/>
      <c r="R15" s="109"/>
      <c r="S15" s="109"/>
      <c r="T15" s="110"/>
      <c r="U15" s="108"/>
      <c r="V15" s="109"/>
      <c r="W15" s="109"/>
      <c r="X15" s="109"/>
      <c r="Y15" s="108"/>
      <c r="Z15" s="109"/>
      <c r="AA15" s="109"/>
      <c r="AB15" s="112"/>
    </row>
    <row r="16" spans="2:28" s="103" customFormat="1" ht="8.4499999999999993" customHeight="1">
      <c r="B16" s="106"/>
      <c r="C16" s="109"/>
      <c r="D16" s="109"/>
      <c r="E16" s="109"/>
      <c r="F16" s="108" t="str">
        <f>IF('概況・基本調査'!$B$52=2,"●",IF($B$1="テスト","●",""))</f>
        <v/>
      </c>
      <c r="G16" s="109"/>
      <c r="H16" s="109"/>
      <c r="I16" s="110"/>
      <c r="J16" s="109"/>
      <c r="K16" s="108" t="str">
        <f>IF('概況・基本調査'!$B$52=3,"●",IF($B$1="テスト","●",""))</f>
        <v/>
      </c>
      <c r="L16" s="107"/>
      <c r="O16" s="108"/>
      <c r="P16" s="109"/>
      <c r="Q16" s="109"/>
      <c r="R16" s="109"/>
      <c r="S16" s="108"/>
      <c r="T16" s="110" t="str">
        <f>IF('概況・基本調査'!$B$81=1,"●",IF($B$1="テスト","●",""))</f>
        <v/>
      </c>
      <c r="U16" s="108"/>
      <c r="V16" s="112"/>
      <c r="W16" s="106" t="str">
        <f>IF('概況・基本調査'!$B$81=2,"●",IF($B$1="テスト","●",""))</f>
        <v/>
      </c>
      <c r="X16" s="106"/>
      <c r="Y16" s="101"/>
      <c r="Z16" s="112"/>
      <c r="AA16" s="112"/>
      <c r="AB16" s="107">
        <f>'概況・基本調査'!B81</f>
        <v>0</v>
      </c>
    </row>
    <row r="17" spans="2:28" ht="2.85" customHeight="1">
      <c r="B17" s="106"/>
      <c r="C17" s="109"/>
      <c r="D17" s="109"/>
      <c r="E17" s="109"/>
      <c r="F17" s="109"/>
      <c r="G17" s="109"/>
      <c r="H17" s="109"/>
      <c r="I17" s="110"/>
      <c r="J17" s="109"/>
      <c r="K17" s="109"/>
      <c r="O17" s="108"/>
      <c r="P17" s="109"/>
      <c r="Q17" s="109"/>
      <c r="R17" s="109"/>
      <c r="S17" s="109"/>
      <c r="T17" s="110"/>
      <c r="U17" s="108"/>
      <c r="V17" s="109"/>
      <c r="W17" s="109"/>
      <c r="X17" s="109"/>
      <c r="Y17" s="108"/>
      <c r="Z17" s="109"/>
      <c r="AA17" s="109"/>
    </row>
    <row r="18" spans="2:28" s="102" customFormat="1" ht="8.4499999999999993" customHeight="1">
      <c r="B18" s="106"/>
      <c r="C18" s="108"/>
      <c r="D18" s="108"/>
      <c r="E18" s="108"/>
      <c r="F18" s="108" t="str">
        <f>IF('概況・基本調査'!$B$53=1,"●",IF($B$1="テスト","●",""))</f>
        <v/>
      </c>
      <c r="G18" s="108"/>
      <c r="H18" s="108"/>
      <c r="I18" s="110"/>
      <c r="J18" s="108"/>
      <c r="K18" s="108"/>
      <c r="L18" s="107">
        <f>'概況・基本調査'!B53</f>
        <v>0</v>
      </c>
      <c r="O18" s="108"/>
      <c r="P18" s="108"/>
      <c r="Q18" s="108"/>
      <c r="R18" s="108"/>
      <c r="S18" s="108"/>
      <c r="T18" s="110" t="str">
        <f>IF('概況・基本調査'!$B$82=1,"●",IF($B$1="テスト","●",""))</f>
        <v/>
      </c>
      <c r="U18" s="108" t="str">
        <f>IF('概況・基本調査'!$B$82=2,"●",IF($B$1="テスト","●",""))</f>
        <v/>
      </c>
      <c r="V18" s="112"/>
      <c r="W18" s="106"/>
      <c r="X18" s="106"/>
      <c r="Y18" s="108" t="str">
        <f>IF('概況・基本調査'!$B$82=3,"●",IF($B$1="テスト","●",""))</f>
        <v/>
      </c>
      <c r="Z18" s="110"/>
      <c r="AA18" s="110"/>
      <c r="AB18" s="107">
        <f>'概況・基本調査'!B82</f>
        <v>0</v>
      </c>
    </row>
    <row r="19" spans="2:28" s="103" customFormat="1" ht="3.6" customHeight="1">
      <c r="B19" s="106"/>
      <c r="C19" s="109"/>
      <c r="D19" s="109"/>
      <c r="E19" s="109"/>
      <c r="F19" s="109"/>
      <c r="G19" s="109"/>
      <c r="H19" s="109"/>
      <c r="I19" s="110"/>
      <c r="J19" s="109"/>
      <c r="K19" s="109"/>
      <c r="L19" s="107"/>
      <c r="O19" s="108"/>
      <c r="P19" s="109"/>
      <c r="Q19" s="109"/>
      <c r="R19" s="109"/>
      <c r="S19" s="109"/>
      <c r="T19" s="110"/>
      <c r="U19" s="108"/>
      <c r="V19" s="109"/>
      <c r="W19" s="109"/>
      <c r="X19" s="109"/>
      <c r="Y19" s="108"/>
      <c r="Z19" s="109"/>
      <c r="AA19" s="109"/>
      <c r="AB19" s="104"/>
    </row>
    <row r="20" spans="2:28" s="103" customFormat="1" ht="8.4499999999999993" customHeight="1">
      <c r="B20" s="106"/>
      <c r="C20" s="109"/>
      <c r="D20" s="109"/>
      <c r="E20" s="109"/>
      <c r="F20" s="108" t="str">
        <f>IF('概況・基本調査'!$B$53=2,"●",IF($B$1="テスト","●",""))</f>
        <v/>
      </c>
      <c r="G20" s="109"/>
      <c r="H20" s="109"/>
      <c r="I20" s="110"/>
      <c r="J20" s="109"/>
      <c r="K20" s="108" t="str">
        <f>IF('概況・基本調査'!$B$53=3,"●",IF($B$1="テスト","●",""))</f>
        <v/>
      </c>
      <c r="L20" s="107"/>
      <c r="O20" s="108"/>
      <c r="P20" s="109"/>
      <c r="Q20" s="109"/>
      <c r="R20" s="109"/>
      <c r="S20" s="108"/>
      <c r="T20" s="110" t="str">
        <f>IF('概況・基本調査'!$B$83=1,"●",IF($B$1="テスト","●",""))</f>
        <v/>
      </c>
      <c r="U20" s="108" t="str">
        <f>IF('概況・基本調査'!$B$83=2,"●",IF($B$1="テスト","●",""))</f>
        <v/>
      </c>
      <c r="V20" s="112"/>
      <c r="W20" s="106"/>
      <c r="X20" s="106"/>
      <c r="Y20" s="108" t="str">
        <f>IF('概況・基本調査'!$B$83=3,"●",IF($B$1="テスト","●",""))</f>
        <v/>
      </c>
      <c r="Z20" s="110"/>
      <c r="AA20" s="110"/>
      <c r="AB20" s="107">
        <f>'概況・基本調査'!B83</f>
        <v>0</v>
      </c>
    </row>
    <row r="21" spans="2:28" ht="6" customHeight="1">
      <c r="B21" s="106"/>
      <c r="C21" s="109"/>
      <c r="D21" s="109"/>
      <c r="E21" s="109"/>
      <c r="F21" s="109"/>
      <c r="G21" s="109"/>
      <c r="H21" s="109"/>
      <c r="I21" s="110"/>
      <c r="J21" s="109"/>
      <c r="K21" s="109"/>
      <c r="O21" s="108"/>
      <c r="P21" s="109"/>
      <c r="Q21" s="109"/>
      <c r="R21" s="109"/>
      <c r="S21" s="109"/>
      <c r="T21" s="110"/>
      <c r="U21" s="108"/>
      <c r="V21" s="109"/>
      <c r="W21" s="109"/>
      <c r="X21" s="109"/>
      <c r="Y21" s="108"/>
      <c r="Z21" s="109"/>
      <c r="AA21" s="109"/>
    </row>
    <row r="22" spans="2:28" s="102" customFormat="1" ht="8.4499999999999993" customHeight="1">
      <c r="B22" s="106"/>
      <c r="C22" s="108"/>
      <c r="D22" s="108"/>
      <c r="E22" s="108"/>
      <c r="F22" s="108" t="str">
        <f>IF('概況・基本調査'!$B$54=1,"●",IF($B$1="テスト","●",""))</f>
        <v/>
      </c>
      <c r="G22" s="108"/>
      <c r="H22" s="108" t="str">
        <f>IF('概況・基本調査'!$B$54=2,"●",IF($B$1="テスト","●",""))</f>
        <v/>
      </c>
      <c r="I22" s="110"/>
      <c r="J22" s="108"/>
      <c r="K22" s="108"/>
      <c r="L22" s="107">
        <f>'概況・基本調査'!B54</f>
        <v>0</v>
      </c>
      <c r="O22" s="108"/>
      <c r="P22" s="108"/>
      <c r="Q22" s="108"/>
      <c r="R22" s="108"/>
      <c r="S22" s="108"/>
      <c r="T22" s="110"/>
      <c r="U22" s="108"/>
      <c r="V22" s="108"/>
      <c r="W22" s="108"/>
      <c r="X22" s="108"/>
      <c r="Y22" s="108"/>
      <c r="Z22" s="108"/>
      <c r="AA22" s="108"/>
      <c r="AB22" s="104"/>
    </row>
    <row r="23" spans="2:28" s="103" customFormat="1" ht="3.6" customHeight="1">
      <c r="B23" s="106"/>
      <c r="C23" s="109"/>
      <c r="D23" s="109"/>
      <c r="E23" s="109"/>
      <c r="F23" s="109"/>
      <c r="G23" s="109"/>
      <c r="H23" s="109"/>
      <c r="I23" s="110"/>
      <c r="J23" s="109"/>
      <c r="K23" s="109"/>
      <c r="L23" s="107"/>
      <c r="O23" s="108"/>
      <c r="P23" s="109"/>
      <c r="Q23" s="109"/>
      <c r="R23" s="109"/>
      <c r="S23" s="109"/>
      <c r="T23" s="110"/>
      <c r="U23" s="108"/>
      <c r="V23" s="109"/>
      <c r="W23" s="109"/>
      <c r="X23" s="109"/>
      <c r="Y23" s="108"/>
      <c r="Z23" s="109"/>
      <c r="AA23" s="109"/>
      <c r="AB23" s="104"/>
    </row>
    <row r="24" spans="2:28" s="103" customFormat="1" ht="8.4499999999999993" customHeight="1">
      <c r="B24" s="106"/>
      <c r="C24" s="109"/>
      <c r="D24" s="109"/>
      <c r="E24" s="109"/>
      <c r="F24" s="108" t="str">
        <f>IF('概況・基本調査'!$B$54=3,"●",IF($B$1="テスト","●",""))</f>
        <v/>
      </c>
      <c r="G24" s="109"/>
      <c r="H24" s="109"/>
      <c r="I24" s="110"/>
      <c r="J24" s="110" t="str">
        <f>IF('概況・基本調査'!$B$54=4,"●",IF($B$1="テスト","●",""))</f>
        <v/>
      </c>
      <c r="K24" s="106"/>
      <c r="L24" s="107"/>
      <c r="O24" s="108"/>
      <c r="P24" s="109"/>
      <c r="Q24" s="109"/>
      <c r="R24" s="109"/>
      <c r="S24" s="108"/>
      <c r="T24" s="110" t="str">
        <f>IF('概況・基本調査'!$B$84=1,"●",IF($B$1="テスト","●",""))</f>
        <v/>
      </c>
      <c r="U24" s="108" t="str">
        <f>IF('概況・基本調査'!$B$84=2,"●",IF($B$1="テスト","●",""))</f>
        <v/>
      </c>
      <c r="V24" s="106"/>
      <c r="W24" s="110"/>
      <c r="X24" s="110"/>
      <c r="Y24" s="108" t="str">
        <f>IF('概況・基本調査'!$B$84=3,"●",IF($B$1="テスト","●",""))</f>
        <v/>
      </c>
      <c r="Z24" s="106"/>
      <c r="AA24" s="106"/>
      <c r="AB24" s="104">
        <f>'概況・基本調査'!B84</f>
        <v>0</v>
      </c>
    </row>
    <row r="25" spans="2:28" ht="3.95" customHeight="1">
      <c r="B25" s="106"/>
      <c r="C25" s="109"/>
      <c r="D25" s="109"/>
      <c r="E25" s="109"/>
      <c r="F25" s="109"/>
      <c r="G25" s="109"/>
      <c r="H25" s="109"/>
      <c r="I25" s="110"/>
      <c r="J25" s="109"/>
      <c r="K25" s="109"/>
      <c r="O25" s="108"/>
      <c r="P25" s="109"/>
      <c r="Q25" s="109"/>
      <c r="R25" s="109"/>
      <c r="S25" s="109"/>
      <c r="T25" s="110"/>
      <c r="U25" s="108"/>
      <c r="V25" s="109"/>
      <c r="W25" s="109"/>
      <c r="X25" s="109"/>
      <c r="Y25" s="108"/>
      <c r="Z25" s="109"/>
      <c r="AA25" s="109"/>
    </row>
    <row r="26" spans="2:28" s="102" customFormat="1" ht="8.4499999999999993" customHeight="1">
      <c r="B26" s="106"/>
      <c r="C26" s="108"/>
      <c r="D26" s="108"/>
      <c r="E26" s="108"/>
      <c r="F26" s="108" t="str">
        <f>IF('概況・基本調査'!$B$55=1,"●",IF($B$1="テスト","●",""))</f>
        <v/>
      </c>
      <c r="G26" s="108"/>
      <c r="H26" s="108"/>
      <c r="I26" s="110"/>
      <c r="J26" s="108"/>
      <c r="K26" s="108"/>
      <c r="L26" s="107">
        <f>'概況・基本調査'!B55</f>
        <v>0</v>
      </c>
      <c r="O26" s="108"/>
      <c r="P26" s="108"/>
      <c r="Q26" s="108"/>
      <c r="R26" s="108"/>
      <c r="S26" s="108"/>
      <c r="T26" s="110" t="str">
        <f>IF('概況・基本調査'!$B$85=1,"●",IF($B$1="テスト","●",""))</f>
        <v/>
      </c>
      <c r="U26" s="108" t="str">
        <f>IF('概況・基本調査'!$B$85=2,"●",IF($B$1="テスト","●",""))</f>
        <v/>
      </c>
      <c r="V26" s="106"/>
      <c r="W26" s="110"/>
      <c r="X26" s="110"/>
      <c r="Y26" s="108" t="str">
        <f>IF('概況・基本調査'!$B$85=3,"●",IF($B$1="テスト","●",""))</f>
        <v/>
      </c>
      <c r="Z26" s="106"/>
      <c r="AA26" s="106"/>
      <c r="AB26" s="104">
        <f>'概況・基本調査'!B85</f>
        <v>0</v>
      </c>
    </row>
    <row r="27" spans="2:28" s="103" customFormat="1" ht="3.6" customHeight="1">
      <c r="B27" s="106"/>
      <c r="C27" s="109"/>
      <c r="D27" s="109"/>
      <c r="E27" s="109"/>
      <c r="F27" s="109"/>
      <c r="G27" s="109"/>
      <c r="H27" s="109"/>
      <c r="I27" s="110"/>
      <c r="J27" s="109"/>
      <c r="K27" s="109"/>
      <c r="L27" s="107"/>
      <c r="O27" s="108"/>
      <c r="P27" s="109"/>
      <c r="Q27" s="109"/>
      <c r="R27" s="109"/>
      <c r="S27" s="109"/>
      <c r="T27" s="110"/>
      <c r="U27" s="108"/>
      <c r="V27" s="109"/>
      <c r="W27" s="109"/>
      <c r="X27" s="109"/>
      <c r="Y27" s="108"/>
      <c r="Z27" s="109"/>
      <c r="AA27" s="109"/>
      <c r="AB27" s="104"/>
    </row>
    <row r="28" spans="2:28" s="103" customFormat="1" ht="8.4499999999999993" customHeight="1">
      <c r="B28" s="106"/>
      <c r="C28" s="109"/>
      <c r="D28" s="109"/>
      <c r="E28" s="109"/>
      <c r="F28" s="108" t="str">
        <f>IF('概況・基本調査'!$B$55=2,"●",IF($B$1="テスト","●",""))</f>
        <v/>
      </c>
      <c r="G28" s="109"/>
      <c r="H28" s="109"/>
      <c r="I28" s="110"/>
      <c r="J28" s="106"/>
      <c r="K28" s="108" t="str">
        <f>IF('概況・基本調査'!$B$55=3,"●",IF($B$1="テスト","●",""))</f>
        <v/>
      </c>
      <c r="L28" s="107"/>
      <c r="O28" s="108"/>
      <c r="P28" s="109"/>
      <c r="Q28" s="109"/>
      <c r="R28" s="109"/>
      <c r="S28" s="108"/>
      <c r="T28" s="110"/>
      <c r="U28" s="108"/>
      <c r="V28" s="106"/>
      <c r="W28" s="106"/>
      <c r="X28" s="106"/>
      <c r="Y28" s="108"/>
      <c r="Z28" s="108"/>
      <c r="AA28" s="108"/>
      <c r="AB28" s="104"/>
    </row>
    <row r="29" spans="2:28" ht="4.5" customHeight="1">
      <c r="B29" s="106"/>
      <c r="C29" s="109"/>
      <c r="D29" s="109"/>
      <c r="E29" s="109"/>
      <c r="F29" s="109"/>
      <c r="G29" s="109"/>
      <c r="H29" s="109"/>
      <c r="I29" s="110"/>
      <c r="J29" s="109"/>
      <c r="K29" s="108"/>
      <c r="O29" s="108"/>
      <c r="P29" s="109"/>
      <c r="Q29" s="109"/>
      <c r="R29" s="109"/>
      <c r="S29" s="109"/>
      <c r="T29" s="110"/>
      <c r="U29" s="108"/>
      <c r="V29" s="109"/>
      <c r="W29" s="109"/>
      <c r="X29" s="109"/>
      <c r="Y29" s="108"/>
      <c r="Z29" s="108"/>
      <c r="AA29" s="108"/>
    </row>
    <row r="30" spans="2:28" s="102" customFormat="1" ht="8.4499999999999993" customHeight="1">
      <c r="B30" s="106"/>
      <c r="C30" s="108"/>
      <c r="D30" s="108"/>
      <c r="E30" s="108"/>
      <c r="F30" s="108" t="str">
        <f>IF('概況・基本調査'!$B$56=1,"●",IF($B$1="テスト","●",""))</f>
        <v/>
      </c>
      <c r="G30" s="108"/>
      <c r="H30" s="108"/>
      <c r="I30" s="110"/>
      <c r="J30" s="108"/>
      <c r="K30" s="108"/>
      <c r="L30" s="107">
        <f>'概況・基本調査'!B56</f>
        <v>0</v>
      </c>
      <c r="O30" s="108"/>
      <c r="P30" s="108"/>
      <c r="Q30" s="108"/>
      <c r="R30" s="108"/>
      <c r="S30" s="108"/>
      <c r="T30" s="110" t="str">
        <f>IF('概況・基本調査'!$B$86=1,"●",IF($B$1="テスト","●",""))</f>
        <v/>
      </c>
      <c r="U30" s="108" t="str">
        <f>IF('概況・基本調査'!$B$86=2,"●",IF($B$1="テスト","●",""))</f>
        <v/>
      </c>
      <c r="V30" s="108"/>
      <c r="W30" s="108"/>
      <c r="X30" s="108"/>
      <c r="Y30" s="108" t="str">
        <f>IF('概況・基本調査'!$B$86=3,"●",IF($B$1="テスト","●",""))</f>
        <v/>
      </c>
      <c r="Z30" s="108"/>
      <c r="AA30" s="108"/>
      <c r="AB30" s="104">
        <f>'概況・基本調査'!B86</f>
        <v>0</v>
      </c>
    </row>
    <row r="31" spans="2:28" s="103" customFormat="1" ht="2.85" customHeight="1">
      <c r="B31" s="106"/>
      <c r="C31" s="109"/>
      <c r="D31" s="109"/>
      <c r="E31" s="109"/>
      <c r="F31" s="109"/>
      <c r="G31" s="109"/>
      <c r="H31" s="109"/>
      <c r="I31" s="110"/>
      <c r="J31" s="109"/>
      <c r="K31" s="108"/>
      <c r="L31" s="107"/>
      <c r="O31" s="108"/>
      <c r="P31" s="109"/>
      <c r="Q31" s="109"/>
      <c r="R31" s="109"/>
      <c r="S31" s="109"/>
      <c r="T31" s="110"/>
      <c r="U31" s="108"/>
      <c r="V31" s="109"/>
      <c r="W31" s="109"/>
      <c r="X31" s="109"/>
      <c r="Y31" s="108"/>
      <c r="Z31" s="108"/>
      <c r="AA31" s="108"/>
      <c r="AB31" s="104"/>
    </row>
    <row r="32" spans="2:28" s="103" customFormat="1" ht="8.4499999999999993" customHeight="1">
      <c r="B32" s="106"/>
      <c r="C32" s="109"/>
      <c r="D32" s="109"/>
      <c r="E32" s="109"/>
      <c r="F32" s="108" t="str">
        <f>IF('概況・基本調査'!$B$56=2,"●",IF($B$1="テスト","●",""))</f>
        <v/>
      </c>
      <c r="G32" s="109"/>
      <c r="H32" s="109"/>
      <c r="I32" s="110"/>
      <c r="J32" s="106"/>
      <c r="K32" s="108" t="str">
        <f>IF('概況・基本調査'!$B$56=3,"●",IF($B$1="テスト","●",""))</f>
        <v/>
      </c>
      <c r="L32" s="107"/>
      <c r="O32" s="108"/>
      <c r="P32" s="109"/>
      <c r="Q32" s="109"/>
      <c r="R32" s="109"/>
      <c r="S32" s="108"/>
      <c r="T32" s="110" t="str">
        <f>IF('概況・基本調査'!$B$87=1,"●",IF($B$1="テスト","●",""))</f>
        <v/>
      </c>
      <c r="U32" s="108" t="str">
        <f>IF('概況・基本調査'!$B$87=2,"●",IF($B$1="テスト","●",""))</f>
        <v/>
      </c>
      <c r="V32" s="106"/>
      <c r="W32" s="106"/>
      <c r="X32" s="106"/>
      <c r="Y32" s="108" t="str">
        <f>IF('概況・基本調査'!$B$87=3,"●",IF($B$1="テスト","●",""))</f>
        <v/>
      </c>
      <c r="Z32" s="108"/>
      <c r="AA32" s="108"/>
      <c r="AB32" s="104">
        <f>'概況・基本調査'!B87</f>
        <v>0</v>
      </c>
    </row>
    <row r="33" spans="2:28" ht="4.5" customHeight="1">
      <c r="B33" s="106"/>
      <c r="C33" s="109"/>
      <c r="D33" s="109"/>
      <c r="E33" s="109"/>
      <c r="F33" s="109"/>
      <c r="G33" s="109"/>
      <c r="H33" s="109"/>
      <c r="I33" s="110"/>
      <c r="J33" s="109"/>
      <c r="K33" s="108"/>
      <c r="O33" s="108"/>
      <c r="P33" s="109"/>
      <c r="Q33" s="109"/>
      <c r="R33" s="109"/>
      <c r="S33" s="109"/>
      <c r="T33" s="110"/>
      <c r="U33" s="108"/>
      <c r="V33" s="109"/>
      <c r="W33" s="109"/>
      <c r="X33" s="109"/>
      <c r="Y33" s="108"/>
      <c r="Z33" s="108"/>
      <c r="AA33" s="108"/>
    </row>
    <row r="34" spans="2:28" s="102" customFormat="1" ht="8.4499999999999993" customHeight="1">
      <c r="B34" s="106"/>
      <c r="C34" s="108"/>
      <c r="D34" s="108"/>
      <c r="E34" s="108"/>
      <c r="F34" s="108" t="str">
        <f>IF('概況・基本調査'!$B$57=1,"●",IF($B$1="テスト","●",""))</f>
        <v/>
      </c>
      <c r="G34" s="108"/>
      <c r="H34" s="108"/>
      <c r="I34" s="110"/>
      <c r="J34" s="108"/>
      <c r="K34" s="108"/>
      <c r="L34" s="107">
        <f>'概況・基本調査'!B57</f>
        <v>0</v>
      </c>
      <c r="O34" s="108"/>
      <c r="P34" s="108"/>
      <c r="Q34" s="108"/>
      <c r="R34" s="108"/>
      <c r="S34" s="108"/>
      <c r="T34" s="110" t="str">
        <f>IF('概況・基本調査'!$B$88=1,"●",IF($B$1="テスト","●",""))</f>
        <v/>
      </c>
      <c r="U34" s="108" t="str">
        <f>IF('概況・基本調査'!$B$88=2,"●",IF($B$1="テスト","●",""))</f>
        <v/>
      </c>
      <c r="V34" s="106"/>
      <c r="W34" s="106"/>
      <c r="X34" s="106"/>
      <c r="Y34" s="108" t="str">
        <f>IF('概況・基本調査'!$B$88=3,"●",IF($B$1="テスト","●",""))</f>
        <v/>
      </c>
      <c r="Z34" s="108"/>
      <c r="AA34" s="108"/>
      <c r="AB34" s="104">
        <f>'概況・基本調査'!B88</f>
        <v>0</v>
      </c>
    </row>
    <row r="35" spans="2:28" s="103" customFormat="1" ht="2.85" customHeight="1">
      <c r="B35" s="106"/>
      <c r="C35" s="109"/>
      <c r="D35" s="109"/>
      <c r="E35" s="109"/>
      <c r="F35" s="109"/>
      <c r="G35" s="109"/>
      <c r="H35" s="109"/>
      <c r="I35" s="110"/>
      <c r="J35" s="109"/>
      <c r="K35" s="108"/>
      <c r="L35" s="107"/>
      <c r="O35" s="108"/>
      <c r="P35" s="109"/>
      <c r="Q35" s="109"/>
      <c r="R35" s="109"/>
      <c r="S35" s="109"/>
      <c r="T35" s="110"/>
      <c r="U35" s="108"/>
      <c r="V35" s="109"/>
      <c r="W35" s="109"/>
      <c r="X35" s="109"/>
      <c r="Y35" s="108"/>
      <c r="Z35" s="108"/>
      <c r="AA35" s="108"/>
      <c r="AB35" s="104"/>
    </row>
    <row r="36" spans="2:28" s="103" customFormat="1" ht="8.4499999999999993" customHeight="1">
      <c r="B36" s="106"/>
      <c r="C36" s="109"/>
      <c r="D36" s="109"/>
      <c r="E36" s="109"/>
      <c r="F36" s="108" t="str">
        <f>IF('概況・基本調査'!$B$57=2,"●",IF($B$1="テスト","●",""))</f>
        <v/>
      </c>
      <c r="G36" s="109"/>
      <c r="H36" s="109"/>
      <c r="I36" s="110"/>
      <c r="J36" s="106"/>
      <c r="K36" s="108" t="str">
        <f>IF('概況・基本調査'!$B$57=3,"●",IF($B$1="テスト","●",""))</f>
        <v/>
      </c>
      <c r="L36" s="107"/>
      <c r="O36" s="108"/>
      <c r="P36" s="109"/>
      <c r="Q36" s="109"/>
      <c r="R36" s="109"/>
      <c r="S36" s="108"/>
      <c r="T36" s="110" t="str">
        <f>IF('概況・基本調査'!$B$89=1,"●",IF($B$1="テスト","●",""))</f>
        <v/>
      </c>
      <c r="U36" s="108" t="str">
        <f>IF('概況・基本調査'!$B$89=2,"●",IF($B$1="テスト","●",""))</f>
        <v/>
      </c>
      <c r="V36" s="106"/>
      <c r="W36" s="106"/>
      <c r="X36" s="106"/>
      <c r="Y36" s="108" t="str">
        <f>IF('概況・基本調査'!$B$89=3,"●",IF($B$1="テスト","●",""))</f>
        <v/>
      </c>
      <c r="Z36" s="108"/>
      <c r="AA36" s="108"/>
      <c r="AB36" s="104">
        <f>'概況・基本調査'!B89</f>
        <v>0</v>
      </c>
    </row>
    <row r="37" spans="2:28" ht="4.5" customHeight="1">
      <c r="B37" s="106"/>
      <c r="C37" s="109"/>
      <c r="D37" s="109"/>
      <c r="E37" s="109"/>
      <c r="F37" s="109"/>
      <c r="G37" s="109"/>
      <c r="H37" s="109"/>
      <c r="I37" s="110"/>
      <c r="J37" s="109"/>
      <c r="K37" s="108"/>
      <c r="O37" s="108"/>
      <c r="P37" s="109"/>
      <c r="Q37" s="109"/>
      <c r="R37" s="109"/>
      <c r="S37" s="109"/>
      <c r="T37" s="110"/>
      <c r="U37" s="108"/>
      <c r="V37" s="109"/>
      <c r="W37" s="109"/>
      <c r="X37" s="109"/>
      <c r="Y37" s="108"/>
      <c r="Z37" s="108"/>
      <c r="AA37" s="108"/>
    </row>
    <row r="38" spans="2:28" s="102" customFormat="1" ht="8.4499999999999993" customHeight="1">
      <c r="B38" s="106"/>
      <c r="C38" s="108"/>
      <c r="D38" s="108"/>
      <c r="E38" s="108"/>
      <c r="F38" s="108" t="str">
        <f>IF('概況・基本調査'!$B$58=1,"●",IF($B$1="テスト","●",""))</f>
        <v/>
      </c>
      <c r="G38" s="108"/>
      <c r="H38" s="108"/>
      <c r="I38" s="110"/>
      <c r="J38" s="108"/>
      <c r="K38" s="108"/>
      <c r="L38" s="107">
        <f>'概況・基本調査'!B58</f>
        <v>0</v>
      </c>
      <c r="O38" s="108"/>
      <c r="P38" s="108"/>
      <c r="Q38" s="108"/>
      <c r="R38" s="108"/>
      <c r="S38" s="108"/>
      <c r="T38" s="110" t="str">
        <f>IF('概況・基本調査'!$B$90=1,"●",IF($B$1="テスト","●",""))</f>
        <v/>
      </c>
      <c r="U38" s="108" t="str">
        <f>IF('概況・基本調査'!$B$90=2,"●",IF($B$1="テスト","●",""))</f>
        <v/>
      </c>
      <c r="V38" s="108"/>
      <c r="W38" s="108"/>
      <c r="X38" s="108"/>
      <c r="Y38" s="108" t="str">
        <f>IF('概況・基本調査'!$B$90=3,"●",IF($B$1="テスト","●",""))</f>
        <v/>
      </c>
      <c r="Z38" s="108"/>
      <c r="AA38" s="108"/>
      <c r="AB38" s="104">
        <f>'概況・基本調査'!B90</f>
        <v>0</v>
      </c>
    </row>
    <row r="39" spans="2:28" s="103" customFormat="1" ht="2.85" customHeight="1">
      <c r="B39" s="106"/>
      <c r="C39" s="109"/>
      <c r="D39" s="109"/>
      <c r="E39" s="109"/>
      <c r="F39" s="109"/>
      <c r="G39" s="109"/>
      <c r="H39" s="109"/>
      <c r="I39" s="110"/>
      <c r="J39" s="109"/>
      <c r="K39" s="108"/>
      <c r="L39" s="107"/>
      <c r="O39" s="108"/>
      <c r="P39" s="109"/>
      <c r="Q39" s="109"/>
      <c r="R39" s="109"/>
      <c r="S39" s="109"/>
      <c r="T39" s="110"/>
      <c r="U39" s="108"/>
      <c r="V39" s="109"/>
      <c r="W39" s="109"/>
      <c r="X39" s="109"/>
      <c r="Y39" s="108"/>
      <c r="Z39" s="108"/>
      <c r="AA39" s="108"/>
      <c r="AB39" s="104"/>
    </row>
    <row r="40" spans="2:28" s="103" customFormat="1" ht="8.4499999999999993" customHeight="1">
      <c r="B40" s="106"/>
      <c r="C40" s="109"/>
      <c r="D40" s="109"/>
      <c r="E40" s="109"/>
      <c r="F40" s="108" t="str">
        <f>IF('概況・基本調査'!$B$58=2,"●",IF($B$1="テスト","●",""))</f>
        <v/>
      </c>
      <c r="G40" s="109"/>
      <c r="H40" s="109"/>
      <c r="I40" s="110"/>
      <c r="J40" s="106"/>
      <c r="K40" s="108" t="str">
        <f>IF('概況・基本調査'!$B$58=3,"●",IF($B$1="テスト","●",""))</f>
        <v/>
      </c>
      <c r="L40" s="107"/>
      <c r="O40" s="108"/>
      <c r="P40" s="109"/>
      <c r="Q40" s="109"/>
      <c r="R40" s="109"/>
      <c r="S40" s="108"/>
      <c r="T40" s="110"/>
      <c r="U40" s="108"/>
      <c r="V40" s="106"/>
      <c r="W40" s="106"/>
      <c r="X40" s="106"/>
      <c r="Y40" s="108"/>
      <c r="Z40" s="108"/>
      <c r="AA40" s="108"/>
      <c r="AB40" s="104"/>
    </row>
    <row r="41" spans="2:28" ht="4.5" customHeight="1">
      <c r="B41" s="106"/>
      <c r="C41" s="109"/>
      <c r="D41" s="109"/>
      <c r="E41" s="109"/>
      <c r="F41" s="109"/>
      <c r="G41" s="109"/>
      <c r="H41" s="109"/>
      <c r="I41" s="110"/>
      <c r="J41" s="109"/>
      <c r="K41" s="108"/>
      <c r="O41" s="108"/>
      <c r="P41" s="109"/>
      <c r="Q41" s="109"/>
      <c r="R41" s="109"/>
      <c r="S41" s="109"/>
      <c r="T41" s="110"/>
      <c r="U41" s="108"/>
      <c r="V41" s="109"/>
      <c r="W41" s="109"/>
      <c r="X41" s="109"/>
      <c r="Y41" s="108"/>
      <c r="Z41" s="108"/>
      <c r="AA41" s="108"/>
    </row>
    <row r="42" spans="2:28" s="102" customFormat="1" ht="8.4499999999999993" customHeight="1">
      <c r="B42" s="106"/>
      <c r="C42" s="108"/>
      <c r="D42" s="108"/>
      <c r="E42" s="108"/>
      <c r="F42" s="108" t="str">
        <f>IF('概況・基本調査'!$B$59=1,"●",IF($B$1="テスト","●",""))</f>
        <v/>
      </c>
      <c r="G42" s="108"/>
      <c r="H42" s="108" t="str">
        <f>IF('概況・基本調査'!$B$59=2,"●",IF($B$1="テスト","●",""))</f>
        <v/>
      </c>
      <c r="I42" s="110"/>
      <c r="J42" s="108"/>
      <c r="K42" s="108"/>
      <c r="L42" s="107">
        <f>'概況・基本調査'!B59</f>
        <v>0</v>
      </c>
      <c r="O42" s="108"/>
      <c r="P42" s="108"/>
      <c r="Q42" s="108"/>
      <c r="R42" s="108"/>
      <c r="S42" s="108"/>
      <c r="T42" s="110" t="str">
        <f>IF('概況・基本調査'!$B$91=1,"●",IF($B$1="テスト","●",""))</f>
        <v/>
      </c>
      <c r="U42" s="108" t="str">
        <f>IF('概況・基本調査'!$B$91=2,"●",IF($B$1="テスト","●",""))</f>
        <v/>
      </c>
      <c r="V42" s="108"/>
      <c r="W42" s="108"/>
      <c r="X42" s="108"/>
      <c r="Y42" s="108" t="str">
        <f>IF('概況・基本調査'!$B$91=3,"●",IF($B$1="テスト","●",""))</f>
        <v/>
      </c>
      <c r="Z42" s="108"/>
      <c r="AA42" s="108"/>
      <c r="AB42" s="104">
        <f>'概況・基本調査'!B91</f>
        <v>0</v>
      </c>
    </row>
    <row r="43" spans="2:28" s="103" customFormat="1" ht="2.85" customHeight="1">
      <c r="B43" s="106"/>
      <c r="C43" s="109"/>
      <c r="D43" s="109"/>
      <c r="E43" s="109"/>
      <c r="F43" s="109"/>
      <c r="G43" s="109"/>
      <c r="H43" s="109"/>
      <c r="I43" s="110"/>
      <c r="J43" s="109"/>
      <c r="K43" s="108"/>
      <c r="L43" s="107"/>
      <c r="O43" s="108"/>
      <c r="P43" s="109"/>
      <c r="Q43" s="109"/>
      <c r="R43" s="109"/>
      <c r="S43" s="109"/>
      <c r="T43" s="110"/>
      <c r="U43" s="108"/>
      <c r="V43" s="109"/>
      <c r="W43" s="109"/>
      <c r="X43" s="109"/>
      <c r="Y43" s="108"/>
      <c r="Z43" s="108"/>
      <c r="AA43" s="108"/>
      <c r="AB43" s="104"/>
    </row>
    <row r="44" spans="2:28" s="103" customFormat="1" ht="8.4499999999999993" customHeight="1">
      <c r="B44" s="106"/>
      <c r="C44" s="109"/>
      <c r="D44" s="109"/>
      <c r="E44" s="109"/>
      <c r="F44" s="108" t="str">
        <f>IF('概況・基本調査'!$B$59=3,"●",IF($B$1="テスト","●",""))</f>
        <v/>
      </c>
      <c r="G44" s="109"/>
      <c r="H44" s="108" t="str">
        <f>IF('概況・基本調査'!$B$59=4,"●",IF($B$1="テスト","●",""))</f>
        <v/>
      </c>
      <c r="I44" s="110"/>
      <c r="J44" s="106"/>
      <c r="K44" s="108"/>
      <c r="L44" s="107"/>
      <c r="O44" s="108"/>
      <c r="P44" s="109"/>
      <c r="Q44" s="109"/>
      <c r="R44" s="109"/>
      <c r="S44" s="108"/>
      <c r="T44" s="110"/>
      <c r="U44" s="108"/>
      <c r="V44" s="106"/>
      <c r="W44" s="106"/>
      <c r="X44" s="106"/>
      <c r="Y44" s="108"/>
      <c r="Z44" s="108"/>
      <c r="AA44" s="108"/>
      <c r="AB44" s="104"/>
    </row>
    <row r="45" spans="2:28" ht="4.5" customHeight="1">
      <c r="B45" s="106"/>
      <c r="C45" s="109"/>
      <c r="D45" s="109"/>
      <c r="E45" s="109"/>
      <c r="F45" s="109"/>
      <c r="G45" s="109"/>
      <c r="H45" s="109"/>
      <c r="I45" s="110"/>
      <c r="J45" s="109"/>
      <c r="K45" s="108"/>
      <c r="O45" s="108"/>
      <c r="P45" s="109"/>
      <c r="Q45" s="109"/>
      <c r="R45" s="109"/>
      <c r="S45" s="109"/>
      <c r="T45" s="110"/>
      <c r="U45" s="108"/>
      <c r="V45" s="109"/>
      <c r="W45" s="109"/>
      <c r="X45" s="109"/>
      <c r="Y45" s="108"/>
      <c r="Z45" s="108"/>
      <c r="AA45" s="108"/>
    </row>
    <row r="46" spans="2:28" s="102" customFormat="1" ht="8.4499999999999993" customHeight="1">
      <c r="B46" s="106"/>
      <c r="C46" s="108"/>
      <c r="D46" s="108"/>
      <c r="E46" s="108"/>
      <c r="F46" s="108" t="str">
        <f>IF('概況・基本調査'!$B$60=1,"●",IF($B$1="テスト","●",""))</f>
        <v/>
      </c>
      <c r="G46" s="108"/>
      <c r="H46" s="108" t="str">
        <f>IF('概況・基本調査'!$B$60=2,"●",IF($B$1="テスト","●",""))</f>
        <v/>
      </c>
      <c r="I46" s="110"/>
      <c r="J46" s="108"/>
      <c r="K46" s="108" t="str">
        <f>IF('概況・基本調査'!$B$60=3,"●",IF($B$1="テスト","●",""))</f>
        <v/>
      </c>
      <c r="L46" s="104">
        <f>'概況・基本調査'!B60</f>
        <v>0</v>
      </c>
      <c r="O46" s="108"/>
      <c r="P46" s="108"/>
      <c r="Q46" s="108"/>
      <c r="R46" s="108"/>
      <c r="S46" s="108"/>
      <c r="T46" s="110" t="str">
        <f>IF('概況・基本調査'!$B$92=1,"●",IF($B$1="テスト","●",""))</f>
        <v/>
      </c>
      <c r="U46" s="108" t="str">
        <f>IF('概況・基本調査'!$B$92=2,"●",IF($B$1="テスト","●",""))</f>
        <v/>
      </c>
      <c r="V46" s="108"/>
      <c r="W46" s="108"/>
      <c r="X46" s="108"/>
      <c r="Y46" s="108" t="str">
        <f>IF('概況・基本調査'!$B$92=3,"●",IF($B$1="テスト","●",""))</f>
        <v/>
      </c>
      <c r="Z46" s="108"/>
      <c r="AA46" s="108"/>
      <c r="AB46" s="104">
        <f>'概況・基本調査'!B92</f>
        <v>0</v>
      </c>
    </row>
    <row r="47" spans="2:28" s="104" customFormat="1" ht="2.85" customHeight="1">
      <c r="B47" s="107"/>
      <c r="I47" s="111"/>
      <c r="O47" s="102"/>
      <c r="T47" s="111"/>
      <c r="U47" s="102"/>
      <c r="Y47" s="102"/>
    </row>
    <row r="48" spans="2:28" s="103" customFormat="1" ht="8.4499999999999993" customHeight="1">
      <c r="B48" s="106"/>
      <c r="C48" s="109"/>
      <c r="D48" s="109"/>
      <c r="E48" s="109"/>
      <c r="F48" s="108" t="str">
        <f>IF('概況・基本調査'!$B$61=1,"●",IF($B$1="テスト","●",""))</f>
        <v/>
      </c>
      <c r="G48" s="109"/>
      <c r="H48" s="109"/>
      <c r="I48" s="110"/>
      <c r="J48" s="106"/>
      <c r="K48" s="108"/>
      <c r="L48" s="107">
        <f>'概況・基本調査'!B61</f>
        <v>0</v>
      </c>
      <c r="O48" s="108"/>
      <c r="P48" s="109"/>
      <c r="Q48" s="109"/>
      <c r="R48" s="109"/>
      <c r="S48" s="108"/>
      <c r="T48" s="110"/>
      <c r="U48" s="108"/>
      <c r="V48" s="106"/>
      <c r="W48" s="106"/>
      <c r="X48" s="106"/>
      <c r="Y48" s="108"/>
      <c r="Z48" s="108"/>
      <c r="AA48" s="108"/>
      <c r="AB48" s="104"/>
    </row>
    <row r="49" spans="2:28" ht="4.5" customHeight="1">
      <c r="B49" s="106"/>
      <c r="C49" s="109"/>
      <c r="D49" s="109"/>
      <c r="E49" s="109"/>
      <c r="F49" s="109"/>
      <c r="G49" s="109"/>
      <c r="H49" s="109"/>
      <c r="I49" s="110"/>
      <c r="J49" s="109"/>
      <c r="K49" s="108"/>
      <c r="L49" s="107"/>
      <c r="O49" s="108"/>
      <c r="P49" s="109"/>
      <c r="Q49" s="109"/>
      <c r="R49" s="109"/>
      <c r="S49" s="109"/>
      <c r="T49" s="110"/>
      <c r="U49" s="108"/>
      <c r="V49" s="109"/>
      <c r="W49" s="109"/>
      <c r="X49" s="109"/>
      <c r="Y49" s="108"/>
      <c r="Z49" s="108"/>
      <c r="AA49" s="108"/>
      <c r="AB49" s="104"/>
    </row>
    <row r="50" spans="2:28" s="103" customFormat="1" ht="8.4499999999999993" customHeight="1">
      <c r="B50" s="106"/>
      <c r="C50" s="109"/>
      <c r="D50" s="109"/>
      <c r="E50" s="109"/>
      <c r="F50" s="108" t="str">
        <f>IF('概況・基本調査'!$B$61=2,"●",IF($B$1="テスト","●",""))</f>
        <v/>
      </c>
      <c r="G50" s="109"/>
      <c r="H50" s="109"/>
      <c r="I50" s="110"/>
      <c r="J50" s="106"/>
      <c r="K50" s="108"/>
      <c r="L50" s="107"/>
      <c r="O50" s="108"/>
      <c r="P50" s="109"/>
      <c r="Q50" s="109"/>
      <c r="R50" s="109"/>
      <c r="S50" s="108"/>
      <c r="T50" s="110" t="str">
        <f>IF('概況・基本調査'!$B$93=1,"●",IF($B$1="テスト","●",""))</f>
        <v/>
      </c>
      <c r="U50" s="108" t="str">
        <f>IF('概況・基本調査'!$B$93=2,"●",IF($B$1="テスト","●",""))</f>
        <v/>
      </c>
      <c r="V50" s="106"/>
      <c r="W50" s="106"/>
      <c r="X50" s="106"/>
      <c r="Y50" s="108" t="str">
        <f>IF('概況・基本調査'!$B$93=3,"●",IF($B$1="テスト","●",""))</f>
        <v/>
      </c>
      <c r="Z50" s="108"/>
      <c r="AA50" s="108"/>
      <c r="AB50" s="104">
        <f>'概況・基本調査'!B93</f>
        <v>0</v>
      </c>
    </row>
    <row r="51" spans="2:28" ht="3.6" customHeight="1">
      <c r="B51" s="106"/>
      <c r="C51" s="109"/>
      <c r="D51" s="109"/>
      <c r="E51" s="109"/>
      <c r="F51" s="109"/>
      <c r="G51" s="109"/>
      <c r="H51" s="109"/>
      <c r="I51" s="110"/>
      <c r="J51" s="109"/>
      <c r="K51" s="108"/>
      <c r="L51" s="107"/>
      <c r="O51" s="108"/>
      <c r="P51" s="109"/>
      <c r="Q51" s="109"/>
      <c r="R51" s="109"/>
      <c r="S51" s="109"/>
      <c r="T51" s="110"/>
      <c r="U51" s="108"/>
      <c r="V51" s="109"/>
      <c r="W51" s="109"/>
      <c r="X51" s="109"/>
      <c r="Y51" s="108"/>
      <c r="Z51" s="108"/>
      <c r="AA51" s="108"/>
      <c r="AB51" s="104"/>
    </row>
    <row r="52" spans="2:28" s="103" customFormat="1" ht="8.4499999999999993" customHeight="1">
      <c r="B52" s="106"/>
      <c r="C52" s="109"/>
      <c r="D52" s="109"/>
      <c r="E52" s="109"/>
      <c r="F52" s="108" t="str">
        <f>IF('概況・基本調査'!$B$61=3,"●",IF($B$1="テスト","●",""))</f>
        <v/>
      </c>
      <c r="G52" s="109"/>
      <c r="H52" s="109"/>
      <c r="I52" s="110"/>
      <c r="J52" s="106"/>
      <c r="K52" s="108"/>
      <c r="L52" s="107"/>
      <c r="O52" s="108"/>
      <c r="P52" s="109"/>
      <c r="Q52" s="109"/>
      <c r="R52" s="109"/>
      <c r="S52" s="108"/>
      <c r="T52" s="110"/>
      <c r="U52" s="108"/>
      <c r="V52" s="106"/>
      <c r="W52" s="106"/>
      <c r="X52" s="106"/>
      <c r="Y52" s="108"/>
      <c r="Z52" s="108"/>
      <c r="AA52" s="108"/>
      <c r="AB52" s="104"/>
    </row>
    <row r="53" spans="2:28" ht="3.6" customHeight="1">
      <c r="B53" s="106"/>
      <c r="C53" s="109"/>
      <c r="D53" s="109"/>
      <c r="E53" s="109"/>
      <c r="F53" s="109"/>
      <c r="G53" s="109"/>
      <c r="H53" s="109"/>
      <c r="I53" s="110"/>
      <c r="J53" s="109"/>
      <c r="K53" s="108"/>
      <c r="L53" s="107"/>
      <c r="O53" s="108"/>
      <c r="P53" s="109"/>
      <c r="Q53" s="109"/>
      <c r="R53" s="109"/>
      <c r="S53" s="109"/>
      <c r="T53" s="110"/>
      <c r="U53" s="108"/>
      <c r="V53" s="109"/>
      <c r="W53" s="109"/>
      <c r="X53" s="109"/>
      <c r="Y53" s="108"/>
      <c r="Z53" s="108"/>
      <c r="AA53" s="108"/>
      <c r="AB53" s="104"/>
    </row>
    <row r="54" spans="2:28" s="103" customFormat="1" ht="8.4499999999999993" customHeight="1">
      <c r="B54" s="106"/>
      <c r="C54" s="109"/>
      <c r="D54" s="109"/>
      <c r="E54" s="109"/>
      <c r="F54" s="108" t="str">
        <f>IF('概況・基本調査'!$B$61=4,"●",IF($B$1="テスト","●",""))</f>
        <v/>
      </c>
      <c r="G54" s="109"/>
      <c r="H54" s="109"/>
      <c r="I54" s="110"/>
      <c r="J54" s="106"/>
      <c r="K54" s="108"/>
      <c r="L54" s="107"/>
      <c r="O54" s="108"/>
      <c r="P54" s="109"/>
      <c r="Q54" s="109"/>
      <c r="R54" s="109"/>
      <c r="S54" s="108"/>
      <c r="T54" s="110" t="str">
        <f>IF('概況・基本調査'!$B$94=1,"●",IF($B$1="テスト","●",""))</f>
        <v/>
      </c>
      <c r="U54" s="108" t="str">
        <f>IF('概況・基本調査'!$B$94=2,"●",IF($B$1="テスト","●",""))</f>
        <v/>
      </c>
      <c r="V54" s="106"/>
      <c r="W54" s="106"/>
      <c r="X54" s="106"/>
      <c r="Y54" s="108" t="str">
        <f>IF('概況・基本調査'!$B$94=3,"●",IF($B$1="テスト","●",""))</f>
        <v/>
      </c>
      <c r="Z54" s="108"/>
      <c r="AA54" s="108"/>
      <c r="AB54" s="104">
        <f>'概況・基本調査'!B94</f>
        <v>0</v>
      </c>
    </row>
    <row r="55" spans="2:28" ht="3.6" customHeight="1">
      <c r="B55" s="106"/>
      <c r="C55" s="109"/>
      <c r="D55" s="109"/>
      <c r="E55" s="109"/>
      <c r="F55" s="109"/>
      <c r="G55" s="109"/>
      <c r="H55" s="109"/>
      <c r="I55" s="110"/>
      <c r="J55" s="109"/>
      <c r="K55" s="108"/>
      <c r="L55" s="107"/>
      <c r="O55" s="108"/>
      <c r="P55" s="109"/>
      <c r="Q55" s="109"/>
      <c r="R55" s="109"/>
      <c r="S55" s="109"/>
      <c r="T55" s="110"/>
      <c r="U55" s="108"/>
      <c r="V55" s="109"/>
      <c r="W55" s="109"/>
      <c r="X55" s="109"/>
      <c r="Y55" s="108"/>
      <c r="Z55" s="108"/>
      <c r="AA55" s="108"/>
      <c r="AB55" s="104"/>
    </row>
    <row r="56" spans="2:28" s="103" customFormat="1" ht="8.4499999999999993" customHeight="1">
      <c r="B56" s="106"/>
      <c r="C56" s="109"/>
      <c r="D56" s="109"/>
      <c r="E56" s="109"/>
      <c r="F56" s="108" t="str">
        <f>IF('概況・基本調査'!$B$61=5,"●",IF($B$1="テスト","●",""))</f>
        <v/>
      </c>
      <c r="G56" s="109"/>
      <c r="H56" s="109"/>
      <c r="I56" s="110"/>
      <c r="J56" s="106"/>
      <c r="K56" s="108"/>
      <c r="L56" s="107"/>
      <c r="O56" s="108"/>
      <c r="P56" s="109"/>
      <c r="Q56" s="109"/>
      <c r="R56" s="109"/>
      <c r="S56" s="108"/>
      <c r="T56" s="110" t="str">
        <f>IF('概況・基本調査'!$B$95=1,"●",IF($B$1="テスト","●",""))</f>
        <v/>
      </c>
      <c r="U56" s="108" t="str">
        <f>IF('概況・基本調査'!$B$95=2,"●",IF($B$1="テスト","●",""))</f>
        <v/>
      </c>
      <c r="V56" s="106"/>
      <c r="W56" s="106"/>
      <c r="X56" s="106"/>
      <c r="Y56" s="108" t="str">
        <f>IF('概況・基本調査'!$B$95=3,"●",IF($B$1="テスト","●",""))</f>
        <v/>
      </c>
      <c r="Z56" s="108"/>
      <c r="AA56" s="108"/>
      <c r="AB56" s="104">
        <f>'概況・基本調査'!B95</f>
        <v>0</v>
      </c>
    </row>
    <row r="57" spans="2:28" ht="3.6" customHeight="1">
      <c r="B57" s="106"/>
      <c r="C57" s="109"/>
      <c r="D57" s="109"/>
      <c r="E57" s="109"/>
      <c r="F57" s="109"/>
      <c r="G57" s="109"/>
      <c r="H57" s="109"/>
      <c r="I57" s="110"/>
      <c r="J57" s="109"/>
      <c r="K57" s="108"/>
      <c r="L57" s="107">
        <f>'概況・基本調査'!B62</f>
        <v>0</v>
      </c>
      <c r="O57" s="108"/>
      <c r="P57" s="109"/>
      <c r="Q57" s="109"/>
      <c r="R57" s="109"/>
      <c r="S57" s="109"/>
      <c r="T57" s="110"/>
      <c r="U57" s="108"/>
      <c r="V57" s="109"/>
      <c r="W57" s="109"/>
      <c r="X57" s="109"/>
      <c r="Y57" s="108"/>
      <c r="Z57" s="108"/>
      <c r="AA57" s="108"/>
      <c r="AB57" s="104"/>
    </row>
    <row r="58" spans="2:28" s="103" customFormat="1" ht="8.4499999999999993" customHeight="1">
      <c r="B58" s="106"/>
      <c r="C58" s="109"/>
      <c r="D58" s="109"/>
      <c r="E58" s="109"/>
      <c r="F58" s="108" t="str">
        <f>IF('概況・基本調査'!$B$62=1,"●",IF($B$1="テスト","●",""))</f>
        <v/>
      </c>
      <c r="G58" s="106" t="str">
        <f>IF('概況・基本調査'!$B$62=2,"●",IF($B$1="テスト","●",""))</f>
        <v/>
      </c>
      <c r="H58" s="109"/>
      <c r="I58" s="110"/>
      <c r="J58" s="106"/>
      <c r="K58" s="108"/>
      <c r="L58" s="107"/>
      <c r="O58" s="108"/>
      <c r="P58" s="109"/>
      <c r="Q58" s="109"/>
      <c r="R58" s="109"/>
      <c r="S58" s="108"/>
      <c r="T58" s="110"/>
      <c r="U58" s="108"/>
      <c r="V58" s="106"/>
      <c r="W58" s="106"/>
      <c r="X58" s="106"/>
      <c r="Y58" s="108"/>
      <c r="Z58" s="108"/>
      <c r="AA58" s="108"/>
      <c r="AB58" s="104"/>
    </row>
    <row r="59" spans="2:28" ht="3.6" customHeight="1">
      <c r="B59" s="106"/>
      <c r="C59" s="109"/>
      <c r="D59" s="109"/>
      <c r="E59" s="109"/>
      <c r="F59" s="109"/>
      <c r="G59" s="109"/>
      <c r="H59" s="109"/>
      <c r="I59" s="110"/>
      <c r="J59" s="109"/>
      <c r="K59" s="108"/>
      <c r="L59" s="107"/>
      <c r="O59" s="108"/>
      <c r="P59" s="109"/>
      <c r="Q59" s="109"/>
      <c r="R59" s="109"/>
      <c r="S59" s="109"/>
      <c r="T59" s="110"/>
      <c r="U59" s="108"/>
      <c r="V59" s="109"/>
      <c r="W59" s="109"/>
      <c r="X59" s="109"/>
      <c r="Y59" s="108"/>
      <c r="Z59" s="108"/>
      <c r="AA59" s="108"/>
      <c r="AB59" s="104"/>
    </row>
    <row r="60" spans="2:28" s="103" customFormat="1" ht="8.4499999999999993" customHeight="1">
      <c r="B60" s="106" t="str">
        <f>IF('概況・基本調査'!$B$62=3,"●",IF($B$1="テスト","●",""))</f>
        <v/>
      </c>
      <c r="C60" s="109"/>
      <c r="D60" s="109"/>
      <c r="E60" s="109"/>
      <c r="F60" s="108"/>
      <c r="G60" s="106" t="str">
        <f>IF('概況・基本調査'!$B$62=4,"●",IF($B$1="テスト","●",""))</f>
        <v/>
      </c>
      <c r="H60" s="109"/>
      <c r="I60" s="110"/>
      <c r="J60" s="106"/>
      <c r="K60" s="108"/>
      <c r="L60" s="107"/>
      <c r="O60" s="108"/>
      <c r="P60" s="109"/>
      <c r="Q60" s="109"/>
      <c r="R60" s="109"/>
      <c r="S60" s="108"/>
      <c r="T60" s="110" t="str">
        <f>IF('概況・基本調査'!$B$96=1,"●",IF($B$1="テスト","●",""))</f>
        <v/>
      </c>
      <c r="U60" s="108" t="str">
        <f>IF('概況・基本調査'!$B$96=2,"●",IF($B$1="テスト","●",""))</f>
        <v/>
      </c>
      <c r="V60" s="106"/>
      <c r="W60" s="106"/>
      <c r="X60" s="106"/>
      <c r="Y60" s="108" t="str">
        <f>IF('概況・基本調査'!$B$96=3,"●",IF($B$1="テスト","●",""))</f>
        <v/>
      </c>
      <c r="Z60" s="108"/>
      <c r="AA60" s="108"/>
      <c r="AB60" s="104">
        <f>'概況・基本調査'!B96</f>
        <v>0</v>
      </c>
    </row>
    <row r="61" spans="2:28" ht="3.6" customHeight="1">
      <c r="B61" s="106"/>
      <c r="C61" s="109"/>
      <c r="D61" s="109"/>
      <c r="E61" s="109"/>
      <c r="F61" s="109"/>
      <c r="G61" s="109"/>
      <c r="H61" s="109"/>
      <c r="I61" s="110"/>
      <c r="J61" s="109"/>
      <c r="K61" s="108"/>
      <c r="L61" s="107"/>
      <c r="O61" s="108"/>
      <c r="P61" s="109"/>
      <c r="Q61" s="109"/>
      <c r="R61" s="109"/>
      <c r="S61" s="109"/>
      <c r="T61" s="110"/>
      <c r="U61" s="108"/>
      <c r="V61" s="109"/>
      <c r="W61" s="109"/>
      <c r="X61" s="109"/>
      <c r="Y61" s="108"/>
      <c r="Z61" s="108"/>
      <c r="AA61" s="108"/>
      <c r="AB61" s="104"/>
    </row>
    <row r="62" spans="2:28" s="103" customFormat="1" ht="8.4499999999999993" customHeight="1">
      <c r="B62" s="106" t="str">
        <f>IF('概況・基本調査'!$B$62=5,"●",IF($B$1="テスト","●",""))</f>
        <v/>
      </c>
      <c r="C62" s="109"/>
      <c r="D62" s="109"/>
      <c r="E62" s="109"/>
      <c r="F62" s="108"/>
      <c r="G62" s="106"/>
      <c r="H62" s="109"/>
      <c r="I62" s="110"/>
      <c r="J62" s="106"/>
      <c r="K62" s="108"/>
      <c r="L62" s="107"/>
      <c r="O62" s="108"/>
      <c r="P62" s="109"/>
      <c r="Q62" s="109"/>
      <c r="R62" s="109"/>
      <c r="S62" s="108"/>
      <c r="T62" s="110" t="str">
        <f>IF('概況・基本調査'!$B$97=1,"●",IF($B$1="テスト","●",""))</f>
        <v/>
      </c>
      <c r="U62" s="108" t="str">
        <f>IF('概況・基本調査'!$B$97=2,"●",IF($B$1="テスト","●",""))</f>
        <v/>
      </c>
      <c r="V62" s="106"/>
      <c r="W62" s="106"/>
      <c r="X62" s="106"/>
      <c r="Y62" s="108" t="str">
        <f>IF('概況・基本調査'!$B$97=3,"●",IF($B$1="テスト","●",""))</f>
        <v/>
      </c>
      <c r="Z62" s="108"/>
      <c r="AA62" s="108"/>
      <c r="AB62" s="104">
        <f>'概況・基本調査'!B97</f>
        <v>0</v>
      </c>
    </row>
    <row r="63" spans="2:28" ht="4.5" customHeight="1">
      <c r="B63" s="106"/>
      <c r="C63" s="109"/>
      <c r="D63" s="109"/>
      <c r="E63" s="109"/>
      <c r="F63" s="109"/>
      <c r="G63" s="109"/>
      <c r="H63" s="109"/>
      <c r="I63" s="110"/>
      <c r="J63" s="109"/>
      <c r="K63" s="108"/>
      <c r="L63" s="107"/>
      <c r="O63" s="108"/>
      <c r="P63" s="109"/>
      <c r="Q63" s="109"/>
      <c r="R63" s="109"/>
      <c r="S63" s="109"/>
      <c r="T63" s="110"/>
      <c r="U63" s="108"/>
      <c r="V63" s="109"/>
      <c r="W63" s="109"/>
      <c r="X63" s="109"/>
      <c r="Y63" s="108"/>
      <c r="Z63" s="108"/>
      <c r="AA63" s="108"/>
      <c r="AB63" s="104"/>
    </row>
    <row r="64" spans="2:28" s="103" customFormat="1" ht="8.4499999999999993" customHeight="1">
      <c r="B64" s="106"/>
      <c r="C64" s="109"/>
      <c r="D64" s="109"/>
      <c r="E64" s="109"/>
      <c r="F64" s="108" t="str">
        <f>IF('概況・基本調査'!$B$63=1,"●",IF($B$1="テスト","●",""))</f>
        <v/>
      </c>
      <c r="G64" s="109"/>
      <c r="H64" s="109"/>
      <c r="I64" s="110" t="str">
        <f>IF('概況・基本調査'!$B$63=2,"●",IF($B$1="テスト","●",""))</f>
        <v/>
      </c>
      <c r="J64" s="106"/>
      <c r="K64" s="108"/>
      <c r="L64" s="107">
        <f>'概況・基本調査'!B63</f>
        <v>0</v>
      </c>
      <c r="O64" s="108"/>
      <c r="P64" s="109"/>
      <c r="Q64" s="109"/>
      <c r="R64" s="109"/>
      <c r="S64" s="108"/>
      <c r="T64" s="110"/>
      <c r="U64" s="108"/>
      <c r="V64" s="106"/>
      <c r="W64" s="106"/>
      <c r="X64" s="106"/>
      <c r="Y64" s="108"/>
      <c r="Z64" s="108"/>
      <c r="AA64" s="108"/>
      <c r="AB64" s="104"/>
    </row>
    <row r="65" spans="2:28" ht="3.6" customHeight="1">
      <c r="B65" s="106"/>
      <c r="C65" s="109"/>
      <c r="D65" s="109"/>
      <c r="E65" s="109"/>
      <c r="F65" s="109"/>
      <c r="G65" s="109"/>
      <c r="H65" s="109"/>
      <c r="I65" s="110"/>
      <c r="J65" s="109"/>
      <c r="K65" s="108"/>
      <c r="L65" s="107"/>
      <c r="O65" s="108"/>
      <c r="P65" s="109"/>
      <c r="Q65" s="109"/>
      <c r="R65" s="109"/>
      <c r="S65" s="109"/>
      <c r="T65" s="110"/>
      <c r="U65" s="108"/>
      <c r="V65" s="106"/>
      <c r="W65" s="109"/>
      <c r="X65" s="109"/>
      <c r="Y65" s="108"/>
      <c r="Z65" s="108"/>
      <c r="AA65" s="108"/>
      <c r="AB65" s="104"/>
    </row>
    <row r="66" spans="2:28" s="103" customFormat="1" ht="8.4499999999999993" customHeight="1">
      <c r="B66" s="106"/>
      <c r="C66" s="109"/>
      <c r="D66" s="109"/>
      <c r="E66" s="109"/>
      <c r="F66" s="108" t="str">
        <f>IF('概況・基本調査'!$B$63=3,"●",IF($B$1="テスト","●",""))</f>
        <v/>
      </c>
      <c r="G66" s="109"/>
      <c r="H66" s="109"/>
      <c r="I66" s="110" t="str">
        <f>IF('概況・基本調査'!$B$63=4,"●",IF($B$1="テスト","●",""))</f>
        <v/>
      </c>
      <c r="J66" s="106"/>
      <c r="K66" s="108"/>
      <c r="L66" s="107"/>
      <c r="O66" s="108"/>
      <c r="P66" s="109"/>
      <c r="Q66" s="109"/>
      <c r="R66" s="109"/>
      <c r="S66" s="108"/>
      <c r="T66" s="110" t="str">
        <f>IF('概況・基本調査'!$B$98=1,"●",IF($B$1="テスト","●",""))</f>
        <v/>
      </c>
      <c r="U66" s="108" t="str">
        <f>IF('概況・基本調査'!$B$98=2,"●",IF($B$1="テスト","●",""))</f>
        <v/>
      </c>
      <c r="V66" s="106"/>
      <c r="W66" s="106"/>
      <c r="X66" s="106"/>
      <c r="Y66" s="108" t="str">
        <f>IF('概況・基本調査'!$B$98=3,"●",IF($B$1="テスト","●",""))</f>
        <v/>
      </c>
      <c r="Z66" s="108"/>
      <c r="AA66" s="108"/>
      <c r="AB66" s="104">
        <f>'概況・基本調査'!B98</f>
        <v>0</v>
      </c>
    </row>
    <row r="67" spans="2:28" ht="4.3499999999999996" customHeight="1">
      <c r="B67" s="106"/>
      <c r="C67" s="109"/>
      <c r="D67" s="109"/>
      <c r="E67" s="109"/>
      <c r="F67" s="109"/>
      <c r="G67" s="109"/>
      <c r="H67" s="109"/>
      <c r="I67" s="110"/>
      <c r="J67" s="109"/>
      <c r="K67" s="108"/>
      <c r="L67" s="107">
        <f>'概況・基本調査'!B64</f>
        <v>0</v>
      </c>
      <c r="O67" s="108"/>
      <c r="P67" s="109"/>
      <c r="Q67" s="109"/>
      <c r="R67" s="109"/>
      <c r="S67" s="109"/>
      <c r="T67" s="110"/>
      <c r="U67" s="108"/>
      <c r="V67" s="109"/>
      <c r="W67" s="109"/>
      <c r="X67" s="109"/>
      <c r="Y67" s="108"/>
      <c r="Z67" s="108"/>
      <c r="AA67" s="108"/>
      <c r="AB67" s="104"/>
    </row>
    <row r="68" spans="2:28" s="103" customFormat="1" ht="8.4499999999999993" customHeight="1">
      <c r="B68" s="106"/>
      <c r="C68" s="109"/>
      <c r="D68" s="109"/>
      <c r="E68" s="109"/>
      <c r="F68" s="108" t="str">
        <f>IF('概況・基本調査'!$B$64=1,"●",IF($B$1="テスト","●",""))</f>
        <v/>
      </c>
      <c r="G68" s="106"/>
      <c r="H68" s="109"/>
      <c r="I68" s="110" t="str">
        <f>IF('概況・基本調査'!$B$64=2,"●",IF($B$1="テスト","●",""))</f>
        <v/>
      </c>
      <c r="J68" s="106"/>
      <c r="K68" s="108"/>
      <c r="L68" s="107"/>
      <c r="O68" s="108"/>
      <c r="P68" s="109"/>
      <c r="Q68" s="109"/>
      <c r="R68" s="109"/>
      <c r="S68" s="108"/>
      <c r="T68" s="110"/>
      <c r="U68" s="108"/>
      <c r="V68" s="106"/>
      <c r="W68" s="106"/>
      <c r="X68" s="106"/>
      <c r="Y68" s="108"/>
      <c r="Z68" s="108"/>
      <c r="AA68" s="108"/>
      <c r="AB68" s="104"/>
    </row>
    <row r="69" spans="2:28" ht="3.6" customHeight="1">
      <c r="B69" s="106"/>
      <c r="C69" s="109"/>
      <c r="D69" s="109"/>
      <c r="E69" s="109"/>
      <c r="F69" s="109"/>
      <c r="G69" s="109"/>
      <c r="H69" s="109"/>
      <c r="I69" s="110"/>
      <c r="J69" s="109"/>
      <c r="K69" s="108"/>
      <c r="L69" s="107"/>
      <c r="O69" s="108"/>
      <c r="P69" s="109"/>
      <c r="Q69" s="109"/>
      <c r="R69" s="109"/>
      <c r="S69" s="109"/>
      <c r="T69" s="110"/>
      <c r="U69" s="108"/>
      <c r="V69" s="109"/>
      <c r="W69" s="109"/>
      <c r="X69" s="109"/>
      <c r="Y69" s="108"/>
      <c r="Z69" s="108"/>
      <c r="AA69" s="108"/>
      <c r="AB69" s="104"/>
    </row>
    <row r="70" spans="2:28" s="103" customFormat="1" ht="8.4499999999999993" customHeight="1">
      <c r="B70" s="106"/>
      <c r="C70" s="109"/>
      <c r="D70" s="109"/>
      <c r="E70" s="109"/>
      <c r="F70" s="108" t="str">
        <f>IF('概況・基本調査'!$B$64=3,"●",IF($B$1="テスト","●",""))</f>
        <v/>
      </c>
      <c r="G70" s="106"/>
      <c r="H70" s="109"/>
      <c r="I70" s="110" t="str">
        <f>IF('概況・基本調査'!$B$64=4,"●",IF($B$1="テスト","●",""))</f>
        <v/>
      </c>
      <c r="J70" s="106"/>
      <c r="K70" s="108"/>
      <c r="L70" s="107"/>
      <c r="O70" s="108"/>
      <c r="P70" s="109"/>
      <c r="Q70" s="109"/>
      <c r="R70" s="109"/>
      <c r="S70" s="108"/>
      <c r="T70" s="110" t="str">
        <f>IF('概況・基本調査'!$B$99=1,"●",IF($B$1="テスト","●",""))</f>
        <v/>
      </c>
      <c r="U70" s="108" t="str">
        <f>IF('概況・基本調査'!$B$99=2,"●",IF($B$1="テスト","●",""))</f>
        <v/>
      </c>
      <c r="V70" s="106"/>
      <c r="W70" s="106"/>
      <c r="X70" s="106" t="str">
        <f>IF('概況・基本調査'!$B$99=3,"●",IF($B$1="テスト","●",""))</f>
        <v/>
      </c>
      <c r="Y70" s="108"/>
      <c r="Z70" s="108"/>
      <c r="AA70" s="108"/>
      <c r="AB70" s="104">
        <f>'概況・基本調査'!B99</f>
        <v>0</v>
      </c>
    </row>
    <row r="71" spans="2:28" ht="3.6" customHeight="1">
      <c r="B71" s="106"/>
      <c r="C71" s="109"/>
      <c r="D71" s="109"/>
      <c r="E71" s="109"/>
      <c r="F71" s="109"/>
      <c r="G71" s="109"/>
      <c r="H71" s="109"/>
      <c r="I71" s="110"/>
      <c r="J71" s="109"/>
      <c r="K71" s="108"/>
      <c r="L71" s="107">
        <f>'概況・基本調査'!B65</f>
        <v>0</v>
      </c>
      <c r="O71" s="108"/>
      <c r="P71" s="109"/>
      <c r="Q71" s="109"/>
      <c r="R71" s="109"/>
      <c r="S71" s="109"/>
      <c r="T71" s="110"/>
      <c r="U71" s="108"/>
      <c r="V71" s="109"/>
      <c r="W71" s="109"/>
      <c r="X71" s="109"/>
      <c r="Y71" s="108"/>
      <c r="Z71" s="108"/>
      <c r="AA71" s="108"/>
      <c r="AB71" s="104"/>
    </row>
    <row r="72" spans="2:28" s="103" customFormat="1" ht="8.4499999999999993" customHeight="1">
      <c r="B72" s="106"/>
      <c r="C72" s="109"/>
      <c r="D72" s="109"/>
      <c r="E72" s="109"/>
      <c r="F72" s="108" t="str">
        <f>IF('概況・基本調査'!$B$65=1,"●",IF($B$1="テスト","●",""))</f>
        <v/>
      </c>
      <c r="G72" s="106"/>
      <c r="H72" s="109"/>
      <c r="I72" s="110" t="str">
        <f>IF('概況・基本調査'!$B$65=2,"●",IF($B$1="テスト","●",""))</f>
        <v/>
      </c>
      <c r="J72" s="106"/>
      <c r="K72" s="108"/>
      <c r="L72" s="107"/>
      <c r="O72" s="108"/>
      <c r="P72" s="109"/>
      <c r="Q72" s="109"/>
      <c r="R72" s="109"/>
      <c r="S72" s="108"/>
      <c r="T72" s="110"/>
      <c r="U72" s="108"/>
      <c r="V72" s="106"/>
      <c r="W72" s="106"/>
      <c r="X72" s="106"/>
      <c r="Y72" s="108"/>
      <c r="Z72" s="108"/>
      <c r="AA72" s="108"/>
      <c r="AB72" s="104"/>
    </row>
    <row r="73" spans="2:28" ht="3.6" customHeight="1">
      <c r="B73" s="106"/>
      <c r="C73" s="109"/>
      <c r="D73" s="109"/>
      <c r="E73" s="109"/>
      <c r="F73" s="109"/>
      <c r="G73" s="109"/>
      <c r="H73" s="109"/>
      <c r="I73" s="110"/>
      <c r="J73" s="109"/>
      <c r="K73" s="108"/>
      <c r="L73" s="107"/>
      <c r="O73" s="108"/>
      <c r="P73" s="109"/>
      <c r="Q73" s="109"/>
      <c r="R73" s="109"/>
      <c r="S73" s="109"/>
      <c r="T73" s="110"/>
      <c r="U73" s="108"/>
      <c r="V73" s="109"/>
      <c r="W73" s="109"/>
      <c r="X73" s="109"/>
      <c r="Y73" s="108"/>
      <c r="Z73" s="108"/>
      <c r="AA73" s="108"/>
      <c r="AB73" s="104"/>
    </row>
    <row r="74" spans="2:28" s="103" customFormat="1" ht="8.4499999999999993" customHeight="1">
      <c r="B74" s="106"/>
      <c r="C74" s="109"/>
      <c r="D74" s="109"/>
      <c r="E74" s="109"/>
      <c r="F74" s="108" t="str">
        <f>IF('概況・基本調査'!$B$65=3,"●",IF($B$1="テスト","●",""))</f>
        <v/>
      </c>
      <c r="G74" s="106"/>
      <c r="H74" s="109"/>
      <c r="I74" s="110"/>
      <c r="J74" s="106"/>
      <c r="K74" s="108"/>
      <c r="L74" s="107"/>
      <c r="O74" s="108"/>
      <c r="P74" s="109"/>
      <c r="Q74" s="109"/>
      <c r="R74" s="109"/>
      <c r="S74" s="108"/>
      <c r="T74" s="110" t="str">
        <f>IF('概況・基本調査'!$B$100=1,"●",IF($B$1="テスト","●",""))</f>
        <v/>
      </c>
      <c r="U74" s="108" t="str">
        <f>IF('概況・基本調査'!$B$100=2,"●",IF($B$1="テスト","●",""))</f>
        <v/>
      </c>
      <c r="V74" s="106"/>
      <c r="W74" s="106"/>
      <c r="X74" s="106" t="str">
        <f>IF('概況・基本調査'!$B$100=3,"●",IF($B$1="テスト","●",""))</f>
        <v/>
      </c>
      <c r="Y74" s="108"/>
      <c r="Z74" s="108"/>
      <c r="AA74" s="108"/>
      <c r="AB74" s="104">
        <f>'概況・基本調査'!B100</f>
        <v>0</v>
      </c>
    </row>
    <row r="75" spans="2:28" ht="3.6" customHeight="1">
      <c r="B75" s="106"/>
      <c r="C75" s="109"/>
      <c r="D75" s="109"/>
      <c r="E75" s="109"/>
      <c r="F75" s="109"/>
      <c r="G75" s="109"/>
      <c r="H75" s="109"/>
      <c r="I75" s="110"/>
      <c r="J75" s="109"/>
      <c r="K75" s="108"/>
      <c r="L75" s="107">
        <f>'概況・基本調査'!B66</f>
        <v>0</v>
      </c>
      <c r="O75" s="108"/>
      <c r="P75" s="109"/>
      <c r="Q75" s="109"/>
      <c r="R75" s="109"/>
      <c r="S75" s="109"/>
      <c r="T75" s="110"/>
      <c r="U75" s="108"/>
      <c r="V75" s="109"/>
      <c r="W75" s="109"/>
      <c r="X75" s="109"/>
      <c r="Y75" s="108"/>
      <c r="Z75" s="108"/>
      <c r="AA75" s="108"/>
      <c r="AB75" s="104"/>
    </row>
    <row r="76" spans="2:28" s="103" customFormat="1" ht="8.4499999999999993" customHeight="1">
      <c r="B76" s="106"/>
      <c r="C76" s="109"/>
      <c r="D76" s="109"/>
      <c r="E76" s="109"/>
      <c r="F76" s="108" t="str">
        <f>IF('概況・基本調査'!$B$66=1,"●",IF($B$1="テスト","●",""))</f>
        <v/>
      </c>
      <c r="G76" s="109"/>
      <c r="H76" s="109"/>
      <c r="I76" s="110" t="str">
        <f>IF('概況・基本調査'!$B$66=2,"●",IF($B$1="テスト","●",""))</f>
        <v/>
      </c>
      <c r="J76" s="106"/>
      <c r="K76" s="108"/>
      <c r="L76" s="107"/>
      <c r="O76" s="108"/>
      <c r="P76" s="109"/>
      <c r="Q76" s="109"/>
      <c r="R76" s="109"/>
      <c r="S76" s="108"/>
      <c r="T76" s="110" t="str">
        <f>IF('概況・基本調査'!$B$101=1,"●",IF($B$1="テスト","●",""))</f>
        <v/>
      </c>
      <c r="U76" s="108"/>
      <c r="V76" s="108" t="str">
        <f>IF('概況・基本調査'!$B$101=2,"●",IF($B$1="テスト","●",""))</f>
        <v/>
      </c>
      <c r="W76" s="106"/>
      <c r="X76" s="106"/>
      <c r="Y76" s="108"/>
      <c r="Z76" s="108"/>
      <c r="AA76" s="108"/>
      <c r="AB76" s="107">
        <f>'概況・基本調査'!B101</f>
        <v>0</v>
      </c>
    </row>
    <row r="77" spans="2:28" ht="3.6" customHeight="1">
      <c r="B77" s="106"/>
      <c r="C77" s="109"/>
      <c r="D77" s="109"/>
      <c r="E77" s="109"/>
      <c r="F77" s="109"/>
      <c r="G77" s="109"/>
      <c r="H77" s="109"/>
      <c r="I77" s="110"/>
      <c r="J77" s="109"/>
      <c r="K77" s="108"/>
      <c r="L77" s="107"/>
      <c r="O77" s="108"/>
      <c r="P77" s="109"/>
      <c r="Q77" s="109"/>
      <c r="R77" s="109"/>
      <c r="S77" s="109"/>
      <c r="T77" s="110"/>
      <c r="U77" s="108"/>
      <c r="V77" s="106"/>
      <c r="W77" s="109"/>
      <c r="X77" s="109"/>
      <c r="Y77" s="108"/>
      <c r="Z77" s="108"/>
      <c r="AA77" s="108"/>
      <c r="AB77" s="107"/>
    </row>
    <row r="78" spans="2:28" s="103" customFormat="1" ht="8.4499999999999993" customHeight="1">
      <c r="B78" s="106"/>
      <c r="C78" s="109"/>
      <c r="D78" s="109"/>
      <c r="E78" s="109"/>
      <c r="F78" s="108" t="str">
        <f>IF('概況・基本調査'!$B$66=3,"●",IF($B$1="テスト","●",""))</f>
        <v/>
      </c>
      <c r="G78" s="109"/>
      <c r="H78" s="109"/>
      <c r="I78" s="110" t="str">
        <f>IF('概況・基本調査'!$B$66=4,"●",IF($B$1="テスト","●",""))</f>
        <v/>
      </c>
      <c r="J78" s="106"/>
      <c r="K78" s="108"/>
      <c r="L78" s="107"/>
      <c r="O78" s="108"/>
      <c r="P78" s="109"/>
      <c r="Q78" s="109"/>
      <c r="R78" s="109"/>
      <c r="S78" s="108"/>
      <c r="T78" s="110" t="str">
        <f>IF('概況・基本調査'!$B$101=3,"●",IF($B$1="テスト","●",""))</f>
        <v/>
      </c>
      <c r="U78" s="108"/>
      <c r="V78" s="108"/>
      <c r="W78" s="108" t="str">
        <f>IF('概況・基本調査'!$B$101=4,"●",IF($B$1="テスト","●",""))</f>
        <v/>
      </c>
      <c r="X78" s="106"/>
      <c r="Y78" s="108"/>
      <c r="Z78" s="108"/>
      <c r="AA78" s="108"/>
      <c r="AB78" s="107"/>
    </row>
    <row r="79" spans="2:28" ht="3.6" customHeight="1">
      <c r="B79" s="106"/>
      <c r="C79" s="109"/>
      <c r="D79" s="109"/>
      <c r="E79" s="109"/>
      <c r="F79" s="109"/>
      <c r="G79" s="109"/>
      <c r="H79" s="109"/>
      <c r="I79" s="110"/>
      <c r="J79" s="109"/>
      <c r="K79" s="108"/>
      <c r="L79" s="107">
        <f>'概況・基本調査'!B67</f>
        <v>0</v>
      </c>
      <c r="O79" s="108"/>
      <c r="P79" s="109"/>
      <c r="Q79" s="109"/>
      <c r="R79" s="109"/>
      <c r="S79" s="109"/>
      <c r="T79" s="110"/>
      <c r="U79" s="108"/>
      <c r="V79" s="109"/>
      <c r="W79" s="109"/>
      <c r="X79" s="109"/>
      <c r="Y79" s="108"/>
      <c r="Z79" s="108"/>
      <c r="AA79" s="108"/>
      <c r="AB79" s="104"/>
    </row>
    <row r="80" spans="2:28" s="103" customFormat="1" ht="8.4499999999999993" customHeight="1">
      <c r="B80" s="106"/>
      <c r="C80" s="109"/>
      <c r="D80" s="109"/>
      <c r="E80" s="109"/>
      <c r="F80" s="108" t="str">
        <f>IF('概況・基本調査'!$B$67=1,"●",IF($B$1="テスト","●",""))</f>
        <v/>
      </c>
      <c r="G80" s="106"/>
      <c r="H80" s="109"/>
      <c r="I80" s="110" t="str">
        <f>IF('概況・基本調査'!$B$67=2,"●",IF($B$1="テスト","●",""))</f>
        <v/>
      </c>
      <c r="J80" s="106"/>
      <c r="K80" s="108"/>
      <c r="L80" s="107"/>
      <c r="O80" s="108"/>
      <c r="P80" s="109"/>
      <c r="Q80" s="109"/>
      <c r="R80" s="109"/>
      <c r="S80" s="108"/>
      <c r="T80" s="110" t="str">
        <f>IF('概況・基本調査'!$B$102=1,"●",IF($B$1="テスト","●",""))</f>
        <v/>
      </c>
      <c r="U80" s="108" t="str">
        <f>IF('概況・基本調査'!$B$102=2,"●",IF($B$1="テスト","●",""))</f>
        <v/>
      </c>
      <c r="V80" s="106"/>
      <c r="W80" s="106"/>
      <c r="X80" s="106"/>
      <c r="Y80" s="108" t="str">
        <f>IF('概況・基本調査'!$B$102=3,"●",IF($B$1="テスト","●",""))</f>
        <v/>
      </c>
      <c r="Z80" s="108"/>
      <c r="AA80" s="108"/>
      <c r="AB80" s="104">
        <f>'概況・基本調査'!B102</f>
        <v>0</v>
      </c>
    </row>
    <row r="81" spans="2:28" ht="3.6" customHeight="1">
      <c r="B81" s="106"/>
      <c r="C81" s="109"/>
      <c r="D81" s="109"/>
      <c r="E81" s="109"/>
      <c r="F81" s="109"/>
      <c r="G81" s="109"/>
      <c r="H81" s="109"/>
      <c r="I81" s="110"/>
      <c r="J81" s="109"/>
      <c r="K81" s="108"/>
      <c r="L81" s="107"/>
      <c r="O81" s="108"/>
      <c r="P81" s="109"/>
      <c r="Q81" s="109"/>
      <c r="R81" s="109"/>
      <c r="S81" s="109"/>
      <c r="T81" s="110"/>
      <c r="U81" s="108"/>
      <c r="V81" s="109"/>
      <c r="W81" s="109"/>
      <c r="X81" s="109"/>
      <c r="Y81" s="108"/>
      <c r="Z81" s="108"/>
      <c r="AA81" s="108"/>
      <c r="AB81" s="104"/>
    </row>
    <row r="82" spans="2:28" s="103" customFormat="1" ht="8.4499999999999993" customHeight="1">
      <c r="B82" s="106"/>
      <c r="C82" s="109"/>
      <c r="D82" s="109"/>
      <c r="E82" s="109"/>
      <c r="F82" s="108" t="str">
        <f>IF('概況・基本調査'!$B$67=3,"●",IF($B$1="テスト","●",""))</f>
        <v/>
      </c>
      <c r="G82" s="106"/>
      <c r="H82" s="109"/>
      <c r="I82" s="110" t="str">
        <f>IF('概況・基本調査'!$B$67=4,"●",IF($B$1="テスト","●",""))</f>
        <v/>
      </c>
      <c r="J82" s="106"/>
      <c r="K82" s="108"/>
      <c r="L82" s="107"/>
      <c r="O82" s="108"/>
      <c r="P82" s="109"/>
      <c r="Q82" s="109"/>
      <c r="R82" s="109"/>
      <c r="S82" s="108"/>
      <c r="T82" s="110" t="str">
        <f>IF('概況・基本調査'!$B$103=1,"●",IF($B$1="テスト","●",""))</f>
        <v/>
      </c>
      <c r="U82" s="108"/>
      <c r="V82" s="108"/>
      <c r="W82" s="108" t="str">
        <f>IF('概況・基本調査'!$B$103=2,"●",IF($B$1="テスト","●",""))</f>
        <v/>
      </c>
      <c r="X82" s="106"/>
      <c r="Y82" s="108"/>
      <c r="Z82" s="108"/>
      <c r="AA82" s="108"/>
      <c r="AB82" s="107">
        <f>'概況・基本調査'!B103</f>
        <v>0</v>
      </c>
    </row>
    <row r="83" spans="2:28" ht="5.0999999999999996" customHeight="1">
      <c r="B83" s="106"/>
      <c r="C83" s="109"/>
      <c r="D83" s="109"/>
      <c r="E83" s="109"/>
      <c r="F83" s="109"/>
      <c r="G83" s="109"/>
      <c r="H83" s="109"/>
      <c r="I83" s="110"/>
      <c r="J83" s="109"/>
      <c r="K83" s="108"/>
      <c r="L83" s="107">
        <f>'概況・基本調査'!B68</f>
        <v>0</v>
      </c>
      <c r="O83" s="108"/>
      <c r="P83" s="109"/>
      <c r="Q83" s="109"/>
      <c r="R83" s="109"/>
      <c r="S83" s="109"/>
      <c r="T83" s="110"/>
      <c r="U83" s="108"/>
      <c r="V83" s="106"/>
      <c r="W83" s="109"/>
      <c r="X83" s="109"/>
      <c r="Y83" s="108"/>
      <c r="Z83" s="108"/>
      <c r="AA83" s="108"/>
      <c r="AB83" s="107"/>
    </row>
    <row r="84" spans="2:28" s="103" customFormat="1" ht="8.4499999999999993" customHeight="1">
      <c r="B84" s="106"/>
      <c r="C84" s="109"/>
      <c r="D84" s="109"/>
      <c r="E84" s="109"/>
      <c r="F84" s="108" t="str">
        <f>IF('概況・基本調査'!$B$68=1,"●",IF($B$1="テスト","●",""))</f>
        <v/>
      </c>
      <c r="G84" s="109"/>
      <c r="H84" s="109"/>
      <c r="I84" s="110" t="str">
        <f>IF('概況・基本調査'!$B$68=2,"●",IF($B$1="テスト","●",""))</f>
        <v/>
      </c>
      <c r="J84" s="106"/>
      <c r="K84" s="108"/>
      <c r="L84" s="107"/>
      <c r="O84" s="108"/>
      <c r="P84" s="109"/>
      <c r="Q84" s="109"/>
      <c r="R84" s="109"/>
      <c r="S84" s="108"/>
      <c r="T84" s="110" t="str">
        <f>IF('概況・基本調査'!$B$103=3,"●",IF($B$1="テスト","●",""))</f>
        <v/>
      </c>
      <c r="U84" s="108"/>
      <c r="V84" s="108"/>
      <c r="W84" s="108" t="str">
        <f>IF('概況・基本調査'!$B$103=4,"●",IF($B$1="テスト","●",""))</f>
        <v/>
      </c>
      <c r="X84" s="106"/>
      <c r="Y84" s="108"/>
      <c r="Z84" s="108"/>
      <c r="AA84" s="108"/>
      <c r="AB84" s="107"/>
    </row>
    <row r="85" spans="2:28" ht="3.6" customHeight="1">
      <c r="B85" s="106"/>
      <c r="C85" s="109"/>
      <c r="D85" s="109"/>
      <c r="E85" s="109"/>
      <c r="F85" s="109"/>
      <c r="G85" s="109"/>
      <c r="H85" s="109"/>
      <c r="I85" s="110"/>
      <c r="J85" s="109"/>
      <c r="K85" s="108"/>
      <c r="L85" s="107"/>
      <c r="O85" s="108"/>
      <c r="P85" s="109"/>
      <c r="Q85" s="109"/>
      <c r="R85" s="109"/>
      <c r="S85" s="109"/>
      <c r="T85" s="110"/>
      <c r="U85" s="108"/>
      <c r="V85" s="106"/>
      <c r="W85" s="109"/>
      <c r="X85" s="109"/>
      <c r="Y85" s="108"/>
      <c r="Z85" s="108"/>
      <c r="AA85" s="108"/>
      <c r="AB85" s="104"/>
    </row>
    <row r="86" spans="2:28" s="103" customFormat="1" ht="8.4499999999999993" customHeight="1">
      <c r="B86" s="106"/>
      <c r="C86" s="109"/>
      <c r="D86" s="109"/>
      <c r="E86" s="109"/>
      <c r="F86" s="108" t="str">
        <f>IF('概況・基本調査'!$B$68=3,"●",IF($B$1="テスト","●",""))</f>
        <v/>
      </c>
      <c r="G86" s="109"/>
      <c r="H86" s="109"/>
      <c r="I86" s="110" t="str">
        <f>IF('概況・基本調査'!$B$68=4,"●",IF($B$1="テスト","●",""))</f>
        <v/>
      </c>
      <c r="J86" s="106"/>
      <c r="K86" s="108"/>
      <c r="L86" s="107"/>
      <c r="O86" s="108"/>
      <c r="P86" s="109"/>
      <c r="Q86" s="109"/>
      <c r="R86" s="109"/>
      <c r="S86" s="108"/>
      <c r="T86" s="110" t="str">
        <f>IF('概況・基本調査'!$B$104=1,"●",IF($B$1="テスト","●",""))</f>
        <v/>
      </c>
      <c r="U86" s="108"/>
      <c r="V86" s="108"/>
      <c r="W86" s="108" t="str">
        <f>IF('概況・基本調査'!$B$104=2,"●",IF($B$1="テスト","●",""))</f>
        <v/>
      </c>
      <c r="X86" s="106"/>
      <c r="Y86" s="108"/>
      <c r="Z86" s="108"/>
      <c r="AA86" s="108"/>
      <c r="AB86" s="107">
        <f>'概況・基本調査'!B104</f>
        <v>0</v>
      </c>
    </row>
    <row r="87" spans="2:28" ht="3.6" customHeight="1">
      <c r="B87" s="106"/>
      <c r="C87" s="109"/>
      <c r="D87" s="109"/>
      <c r="E87" s="109"/>
      <c r="F87" s="109"/>
      <c r="G87" s="109"/>
      <c r="H87" s="109"/>
      <c r="I87" s="110"/>
      <c r="J87" s="109"/>
      <c r="K87" s="108"/>
      <c r="L87" s="107">
        <f>'概況・基本調査'!B69</f>
        <v>0</v>
      </c>
      <c r="O87" s="108"/>
      <c r="P87" s="109"/>
      <c r="Q87" s="109"/>
      <c r="R87" s="109"/>
      <c r="S87" s="109"/>
      <c r="T87" s="110"/>
      <c r="U87" s="108"/>
      <c r="V87" s="106"/>
      <c r="W87" s="109"/>
      <c r="X87" s="109"/>
      <c r="Y87" s="108"/>
      <c r="Z87" s="108"/>
      <c r="AA87" s="108"/>
      <c r="AB87" s="107"/>
    </row>
    <row r="88" spans="2:28" s="103" customFormat="1" ht="8.4499999999999993" customHeight="1">
      <c r="B88" s="106"/>
      <c r="C88" s="109"/>
      <c r="D88" s="109"/>
      <c r="E88" s="109"/>
      <c r="F88" s="108" t="str">
        <f>IF('概況・基本調査'!$B$69=1,"●",IF($B$1="テスト","●",""))</f>
        <v/>
      </c>
      <c r="G88" s="109"/>
      <c r="H88" s="109"/>
      <c r="I88" s="110" t="str">
        <f>IF('概況・基本調査'!$B$69=2,"●",IF($B$1="テスト","●",""))</f>
        <v/>
      </c>
      <c r="J88" s="106"/>
      <c r="K88" s="108"/>
      <c r="L88" s="107"/>
      <c r="O88" s="108"/>
      <c r="P88" s="109"/>
      <c r="Q88" s="109"/>
      <c r="R88" s="109"/>
      <c r="S88" s="108"/>
      <c r="T88" s="110" t="str">
        <f>IF('概況・基本調査'!$B$104=3,"●",IF($B$1="テスト","●",""))</f>
        <v/>
      </c>
      <c r="U88" s="108"/>
      <c r="V88" s="108"/>
      <c r="W88" s="108" t="str">
        <f>IF('概況・基本調査'!$B$104=4,"●",IF($B$1="テスト","●",""))</f>
        <v/>
      </c>
      <c r="X88" s="106"/>
      <c r="Y88" s="108"/>
      <c r="Z88" s="108"/>
      <c r="AA88" s="108"/>
      <c r="AB88" s="107"/>
    </row>
    <row r="89" spans="2:28" ht="3.6" customHeight="1">
      <c r="B89" s="106"/>
      <c r="C89" s="109"/>
      <c r="D89" s="109"/>
      <c r="E89" s="109"/>
      <c r="F89" s="109"/>
      <c r="G89" s="109"/>
      <c r="H89" s="109"/>
      <c r="I89" s="110"/>
      <c r="J89" s="109"/>
      <c r="K89" s="108"/>
      <c r="L89" s="107"/>
      <c r="O89" s="108"/>
      <c r="P89" s="109"/>
      <c r="Q89" s="109"/>
      <c r="R89" s="109"/>
      <c r="S89" s="109"/>
      <c r="T89" s="110"/>
      <c r="U89" s="108"/>
      <c r="V89" s="106"/>
      <c r="W89" s="109"/>
      <c r="X89" s="109"/>
      <c r="Y89" s="108"/>
      <c r="Z89" s="108"/>
      <c r="AA89" s="108"/>
      <c r="AB89" s="104"/>
    </row>
    <row r="90" spans="2:28" s="103" customFormat="1" ht="8.4499999999999993" customHeight="1">
      <c r="B90" s="106"/>
      <c r="C90" s="109"/>
      <c r="D90" s="109"/>
      <c r="E90" s="109"/>
      <c r="F90" s="108" t="str">
        <f>IF('概況・基本調査'!$B$69=3,"●",IF($B$1="テスト","●",""))</f>
        <v/>
      </c>
      <c r="G90" s="109"/>
      <c r="H90" s="109"/>
      <c r="I90" s="110" t="str">
        <f>IF('概況・基本調査'!$B$69=4,"●",IF($B$1="テスト","●",""))</f>
        <v/>
      </c>
      <c r="J90" s="106"/>
      <c r="K90" s="108"/>
      <c r="L90" s="107"/>
      <c r="O90" s="108"/>
      <c r="P90" s="109"/>
      <c r="Q90" s="109"/>
      <c r="R90" s="109"/>
      <c r="S90" s="108"/>
      <c r="T90" s="110"/>
      <c r="U90" s="108"/>
      <c r="V90" s="106"/>
      <c r="W90" s="106"/>
      <c r="X90" s="106"/>
      <c r="Y90" s="108"/>
      <c r="Z90" s="108"/>
      <c r="AA90" s="108"/>
      <c r="AB90" s="104"/>
    </row>
    <row r="91" spans="2:28" ht="5.85" customHeight="1">
      <c r="B91" s="106"/>
      <c r="C91" s="109"/>
      <c r="D91" s="109"/>
      <c r="E91" s="109"/>
      <c r="F91" s="109"/>
      <c r="G91" s="109"/>
      <c r="H91" s="109"/>
      <c r="I91" s="110"/>
      <c r="J91" s="109"/>
      <c r="K91" s="108"/>
      <c r="L91" s="107">
        <f>'概況・基本調査'!B70</f>
        <v>0</v>
      </c>
      <c r="O91" s="108"/>
      <c r="P91" s="109"/>
      <c r="Q91" s="109"/>
      <c r="R91" s="109"/>
      <c r="S91" s="109"/>
      <c r="T91" s="110"/>
      <c r="U91" s="108"/>
      <c r="V91" s="109"/>
      <c r="W91" s="109"/>
      <c r="X91" s="109"/>
      <c r="Y91" s="108"/>
      <c r="Z91" s="108"/>
      <c r="AA91" s="108"/>
      <c r="AB91" s="104"/>
    </row>
    <row r="92" spans="2:28" s="103" customFormat="1" ht="8.4499999999999993" customHeight="1">
      <c r="B92" s="106"/>
      <c r="C92" s="109"/>
      <c r="D92" s="109"/>
      <c r="E92" s="109"/>
      <c r="F92" s="108" t="str">
        <f>IF('概況・基本調査'!$B$70=1,"●",IF($B$1="テスト","●",""))</f>
        <v/>
      </c>
      <c r="G92" s="106"/>
      <c r="H92" s="109"/>
      <c r="I92" s="110" t="str">
        <f>IF('概況・基本調査'!$B$70=2,"●",IF($B$1="テスト","●",""))</f>
        <v/>
      </c>
      <c r="J92" s="106"/>
      <c r="K92" s="108"/>
      <c r="L92" s="107"/>
      <c r="O92" s="108"/>
      <c r="P92" s="109"/>
      <c r="Q92" s="109"/>
      <c r="R92" s="109"/>
      <c r="S92" s="108"/>
      <c r="T92" s="110"/>
      <c r="U92" s="108"/>
      <c r="V92" s="106"/>
      <c r="W92" s="106"/>
      <c r="X92" s="106"/>
      <c r="Y92" s="108"/>
      <c r="Z92" s="108"/>
      <c r="AA92" s="108"/>
      <c r="AB92" s="104"/>
    </row>
    <row r="93" spans="2:28" ht="3.6" customHeight="1">
      <c r="B93" s="106"/>
      <c r="C93" s="109"/>
      <c r="D93" s="109"/>
      <c r="E93" s="109"/>
      <c r="F93" s="109"/>
      <c r="G93" s="109"/>
      <c r="H93" s="109"/>
      <c r="I93" s="110"/>
      <c r="J93" s="109"/>
      <c r="K93" s="108"/>
      <c r="L93" s="107"/>
      <c r="O93" s="108"/>
      <c r="P93" s="109"/>
      <c r="Q93" s="109"/>
      <c r="R93" s="109"/>
      <c r="S93" s="109"/>
      <c r="T93" s="110"/>
      <c r="U93" s="108"/>
      <c r="V93" s="109"/>
      <c r="W93" s="109"/>
      <c r="X93" s="109"/>
      <c r="Y93" s="108"/>
      <c r="Z93" s="108"/>
      <c r="AA93" s="108"/>
      <c r="AB93" s="114" t="str">
        <f>IF('概況・基本調査'!C107=TRUE,1,"")&amp;IF('概況・基本調査'!C108=TRUE,2,"")&amp;IF('概況・基本調査'!C109=TRUE,3,"")&amp;IF('概況・基本調査'!C110=TRUE,4,"")&amp;IF('概況・基本調査'!C111=TRUE,5,"")&amp;IF('概況・基本調査'!C112=TRUE,6,"")&amp;IF('概況・基本調査'!K107=TRUE,7,"")&amp;IF('概況・基本調査'!K108=TRUE,8,"")&amp;IF('概況・基本調査'!K109=TRUE,9,"")</f>
        <v/>
      </c>
    </row>
    <row r="94" spans="2:28" s="103" customFormat="1" ht="8.4499999999999993" customHeight="1">
      <c r="B94" s="106"/>
      <c r="C94" s="109"/>
      <c r="D94" s="109"/>
      <c r="E94" s="109"/>
      <c r="F94" s="108" t="str">
        <f>IF('概況・基本調査'!$B$70=3,"●",IF($B$1="テスト","●",""))</f>
        <v/>
      </c>
      <c r="G94" s="106"/>
      <c r="H94" s="109"/>
      <c r="I94" s="110"/>
      <c r="J94" s="106"/>
      <c r="K94" s="108"/>
      <c r="L94" s="107"/>
      <c r="O94" s="106" t="str">
        <f>IF('概況・基本調査'!C107=TRUE,"●",IF(B1="テスト","●",""))</f>
        <v/>
      </c>
      <c r="P94" s="109"/>
      <c r="Q94" s="109"/>
      <c r="R94" s="109"/>
      <c r="S94" s="108"/>
      <c r="T94" s="110" t="str">
        <f>IF('概況・基本調査'!C108=TRUE,"●",IF(B1="テスト","●",""))</f>
        <v/>
      </c>
      <c r="U94" s="108"/>
      <c r="V94" s="106"/>
      <c r="W94" s="106"/>
      <c r="X94" s="106"/>
      <c r="Y94" s="108"/>
      <c r="Z94" s="108"/>
      <c r="AA94" s="108"/>
      <c r="AB94" s="114"/>
    </row>
    <row r="95" spans="2:28" ht="3.6" customHeight="1">
      <c r="B95" s="106"/>
      <c r="C95" s="109"/>
      <c r="D95" s="109"/>
      <c r="E95" s="109"/>
      <c r="F95" s="109"/>
      <c r="G95" s="109"/>
      <c r="H95" s="109"/>
      <c r="I95" s="110"/>
      <c r="J95" s="109"/>
      <c r="K95" s="108"/>
      <c r="L95" s="107">
        <f>'概況・基本調査'!B71</f>
        <v>0</v>
      </c>
      <c r="O95" s="106"/>
      <c r="P95" s="109"/>
      <c r="Q95" s="109"/>
      <c r="R95" s="109"/>
      <c r="S95" s="109"/>
      <c r="T95" s="110"/>
      <c r="U95" s="108"/>
      <c r="V95" s="109"/>
      <c r="W95" s="109"/>
      <c r="X95" s="109"/>
      <c r="Y95" s="108"/>
      <c r="Z95" s="108"/>
      <c r="AA95" s="108"/>
      <c r="AB95" s="114"/>
    </row>
    <row r="96" spans="2:28" s="103" customFormat="1" ht="8.4499999999999993" customHeight="1">
      <c r="B96" s="106"/>
      <c r="C96" s="109"/>
      <c r="D96" s="109"/>
      <c r="E96" s="109"/>
      <c r="F96" s="108" t="str">
        <f>IF('概況・基本調査'!$B$71=1,"●",IF($B$1="テスト","●",""))</f>
        <v/>
      </c>
      <c r="G96" s="109"/>
      <c r="H96" s="109"/>
      <c r="I96" s="110" t="str">
        <f>IF('概況・基本調査'!$B$71=2,"●",IF($B$1="テスト","●",""))</f>
        <v/>
      </c>
      <c r="J96" s="106"/>
      <c r="K96" s="108"/>
      <c r="L96" s="107"/>
      <c r="O96" s="106" t="str">
        <f>IF('概況・基本調査'!C109=TRUE,"●",IF(B1="テスト","●",""))</f>
        <v/>
      </c>
      <c r="P96" s="109"/>
      <c r="Q96" s="109"/>
      <c r="R96" s="109"/>
      <c r="S96" s="108"/>
      <c r="T96" s="110" t="str">
        <f>IF('概況・基本調査'!C110=TRUE,"●",IF(B1="テスト","●",""))</f>
        <v/>
      </c>
      <c r="U96" s="108"/>
      <c r="V96" s="106"/>
      <c r="W96" s="106"/>
      <c r="X96" s="106"/>
      <c r="Y96" s="108"/>
      <c r="Z96" s="108"/>
      <c r="AA96" s="108"/>
      <c r="AB96" s="114"/>
    </row>
    <row r="97" spans="2:28" ht="3.6" customHeight="1">
      <c r="B97" s="106"/>
      <c r="C97" s="109"/>
      <c r="D97" s="109"/>
      <c r="E97" s="109"/>
      <c r="F97" s="109"/>
      <c r="G97" s="109"/>
      <c r="H97" s="109"/>
      <c r="I97" s="110"/>
      <c r="J97" s="109"/>
      <c r="K97" s="108"/>
      <c r="L97" s="107"/>
      <c r="O97" s="106"/>
      <c r="P97" s="109"/>
      <c r="Q97" s="109"/>
      <c r="R97" s="109"/>
      <c r="S97" s="109"/>
      <c r="T97" s="110"/>
      <c r="U97" s="108"/>
      <c r="V97" s="106"/>
      <c r="W97" s="109"/>
      <c r="X97" s="109"/>
      <c r="Y97" s="108"/>
      <c r="Z97" s="108"/>
      <c r="AA97" s="108"/>
      <c r="AB97" s="114"/>
    </row>
    <row r="98" spans="2:28" s="103" customFormat="1" ht="8.4499999999999993" customHeight="1">
      <c r="B98" s="106"/>
      <c r="C98" s="109"/>
      <c r="D98" s="109"/>
      <c r="E98" s="109"/>
      <c r="F98" s="108" t="str">
        <f>IF('概況・基本調査'!$B$71=3,"●",IF($B$1="テスト","●",""))</f>
        <v/>
      </c>
      <c r="G98" s="109"/>
      <c r="H98" s="109"/>
      <c r="I98" s="110"/>
      <c r="J98" s="106"/>
      <c r="K98" s="108"/>
      <c r="L98" s="107"/>
      <c r="O98" s="106" t="str">
        <f>IF('概況・基本調査'!C111=TRUE,"●",IF(B1="テスト","●",""))</f>
        <v/>
      </c>
      <c r="P98" s="109"/>
      <c r="Q98" s="109"/>
      <c r="R98" s="109"/>
      <c r="S98" s="108"/>
      <c r="T98" s="110" t="str">
        <f>IF('概況・基本調査'!C112=TRUE,"●",IF(B1="テスト","●",""))</f>
        <v/>
      </c>
      <c r="U98" s="108"/>
      <c r="V98" s="106"/>
      <c r="W98" s="106"/>
      <c r="X98" s="106"/>
      <c r="Y98" s="108"/>
      <c r="Z98" s="108"/>
      <c r="AA98" s="108"/>
      <c r="AB98" s="114"/>
    </row>
    <row r="99" spans="2:28" ht="2.1" customHeight="1">
      <c r="B99" s="106"/>
      <c r="C99" s="109"/>
      <c r="D99" s="109"/>
      <c r="E99" s="109"/>
      <c r="F99" s="109"/>
      <c r="G99" s="109"/>
      <c r="H99" s="109"/>
      <c r="I99" s="110"/>
      <c r="J99" s="109"/>
      <c r="K99" s="108"/>
      <c r="L99" s="107">
        <f>'概況・基本調査'!B72</f>
        <v>0</v>
      </c>
      <c r="O99" s="106"/>
      <c r="P99" s="109"/>
      <c r="Q99" s="109"/>
      <c r="R99" s="109"/>
      <c r="S99" s="109"/>
      <c r="T99" s="110"/>
      <c r="U99" s="108"/>
      <c r="V99" s="109"/>
      <c r="W99" s="109"/>
      <c r="X99" s="109"/>
      <c r="Y99" s="108"/>
      <c r="Z99" s="108"/>
      <c r="AA99" s="108"/>
      <c r="AB99" s="114"/>
    </row>
    <row r="100" spans="2:28" s="103" customFormat="1" ht="8.4499999999999993" customHeight="1">
      <c r="B100" s="106"/>
      <c r="C100" s="109"/>
      <c r="D100" s="109"/>
      <c r="E100" s="109"/>
      <c r="F100" s="108" t="str">
        <f>IF('概況・基本調査'!$B$72=1,"●",IF($B$1="テスト","●",""))</f>
        <v/>
      </c>
      <c r="G100" s="106"/>
      <c r="H100" s="109"/>
      <c r="I100" s="110" t="str">
        <f>IF('概況・基本調査'!$B$72=2,"●",IF($B$1="テスト","●",""))</f>
        <v/>
      </c>
      <c r="J100" s="106"/>
      <c r="K100" s="108"/>
      <c r="L100" s="107"/>
      <c r="O100" s="106" t="str">
        <f>IF('概況・基本調査'!K107=TRUE,"●",IF(B1="テスト","●",""))</f>
        <v/>
      </c>
      <c r="P100" s="109"/>
      <c r="Q100" s="109"/>
      <c r="R100" s="109"/>
      <c r="S100" s="108"/>
      <c r="T100" s="110" t="str">
        <f>IF('概況・基本調査'!K108=TRUE,"●",IF(B1="テスト","●",""))</f>
        <v/>
      </c>
      <c r="U100" s="108"/>
      <c r="V100" s="106"/>
      <c r="W100" s="106"/>
      <c r="X100" s="106" t="str">
        <f>IF('概況・基本調査'!K109=TRUE,"●",IF(B1="テスト","●",""))</f>
        <v/>
      </c>
      <c r="Y100" s="108"/>
      <c r="Z100" s="108"/>
      <c r="AA100" s="108"/>
      <c r="AB100" s="114"/>
    </row>
    <row r="101" spans="2:28" ht="3.6" customHeight="1">
      <c r="B101" s="106"/>
      <c r="C101" s="109"/>
      <c r="D101" s="109"/>
      <c r="E101" s="109"/>
      <c r="F101" s="109"/>
      <c r="G101" s="109"/>
      <c r="H101" s="109"/>
      <c r="I101" s="110"/>
      <c r="J101" s="109"/>
      <c r="K101" s="108"/>
      <c r="L101" s="107"/>
      <c r="O101" s="106"/>
      <c r="P101" s="109"/>
      <c r="Q101" s="109"/>
      <c r="R101" s="109"/>
      <c r="S101" s="109"/>
      <c r="T101" s="110"/>
      <c r="U101" s="108"/>
      <c r="V101" s="109"/>
      <c r="W101" s="109"/>
      <c r="X101" s="109"/>
      <c r="Y101" s="108"/>
      <c r="Z101" s="108"/>
      <c r="AA101" s="108"/>
      <c r="AB101" s="114"/>
    </row>
    <row r="102" spans="2:28" s="103" customFormat="1" ht="8.4499999999999993" customHeight="1">
      <c r="B102" s="106"/>
      <c r="C102" s="109"/>
      <c r="D102" s="109"/>
      <c r="E102" s="109"/>
      <c r="F102" s="108" t="str">
        <f>IF('概況・基本調査'!$B$72=3,"●",IF($B$1="テスト","●",""))</f>
        <v/>
      </c>
      <c r="G102" s="106"/>
      <c r="H102" s="109"/>
      <c r="I102" s="110" t="str">
        <f>IF('概況・基本調査'!$B$72=4,"●",IF($B$1="テスト","●",""))</f>
        <v/>
      </c>
      <c r="J102" s="106"/>
      <c r="K102" s="108"/>
      <c r="L102" s="107"/>
      <c r="O102" s="106" t="str">
        <f>IF('概況・基本調査'!K110=TRUE,"●",IF(B1="テスト","●",""))</f>
        <v/>
      </c>
      <c r="P102" s="109"/>
      <c r="Q102" s="109"/>
      <c r="R102" s="109"/>
      <c r="S102" s="108"/>
      <c r="T102" s="110"/>
      <c r="U102" s="108" t="str">
        <f>IF('概況・基本調査'!K111=TRUE,"●",IF(B1="テスト","●",""))</f>
        <v/>
      </c>
      <c r="V102" s="108"/>
      <c r="W102" s="106"/>
      <c r="X102" s="106"/>
      <c r="Y102" s="108"/>
      <c r="Z102" s="108"/>
      <c r="AA102" s="108"/>
      <c r="AB102" s="114" t="str">
        <f>IF('概況・基本調査'!K110=TRUE,10,"")&amp;IF('概況・基本調査'!K111=TRUE,11,"")&amp;IF('概況・基本調査'!K112=TRUE,12,"")</f>
        <v/>
      </c>
    </row>
    <row r="103" spans="2:28" ht="3.6" customHeight="1">
      <c r="B103" s="106"/>
      <c r="C103" s="109"/>
      <c r="D103" s="109"/>
      <c r="E103" s="109"/>
      <c r="F103" s="109"/>
      <c r="G103" s="109"/>
      <c r="H103" s="109"/>
      <c r="I103" s="110"/>
      <c r="J103" s="109"/>
      <c r="K103" s="108"/>
      <c r="L103" s="107">
        <f>'概況・基本調査'!B73</f>
        <v>0</v>
      </c>
      <c r="O103" s="108"/>
      <c r="P103" s="109"/>
      <c r="Q103" s="109"/>
      <c r="R103" s="109"/>
      <c r="S103" s="109"/>
      <c r="T103" s="110"/>
      <c r="U103" s="108"/>
      <c r="V103" s="109"/>
      <c r="W103" s="109"/>
      <c r="X103" s="109"/>
      <c r="Y103" s="108"/>
      <c r="Z103" s="108"/>
      <c r="AA103" s="108"/>
      <c r="AB103" s="114"/>
    </row>
    <row r="104" spans="2:28" s="103" customFormat="1" ht="8.4499999999999993" customHeight="1">
      <c r="B104" s="106"/>
      <c r="C104" s="109"/>
      <c r="D104" s="109"/>
      <c r="E104" s="109"/>
      <c r="F104" s="108" t="str">
        <f>IF('概況・基本調査'!$B$73=1,"●",IF($B$1="テスト","●",""))</f>
        <v/>
      </c>
      <c r="G104" s="109"/>
      <c r="H104" s="109"/>
      <c r="I104" s="110" t="str">
        <f>IF('概況・基本調査'!$B$73=2,"●",IF($B$1="テスト","●",""))</f>
        <v/>
      </c>
      <c r="J104" s="106"/>
      <c r="K104" s="108"/>
      <c r="L104" s="107"/>
      <c r="O104" s="106" t="str">
        <f>IF('概況・基本調査'!K112=TRUE,"●",IF(B1="テスト","●",""))</f>
        <v/>
      </c>
      <c r="P104" s="109"/>
      <c r="Q104" s="109"/>
      <c r="R104" s="109"/>
      <c r="S104" s="108"/>
      <c r="T104" s="110"/>
      <c r="U104" s="108"/>
      <c r="V104" s="106"/>
      <c r="W104" s="106"/>
      <c r="X104" s="106"/>
      <c r="Y104" s="108"/>
      <c r="Z104" s="108"/>
      <c r="AA104" s="108"/>
      <c r="AB104" s="114"/>
    </row>
    <row r="105" spans="2:28" ht="3.6" customHeight="1">
      <c r="B105" s="106"/>
      <c r="C105" s="109"/>
      <c r="D105" s="109"/>
      <c r="E105" s="109"/>
      <c r="F105" s="109"/>
      <c r="G105" s="109"/>
      <c r="H105" s="109"/>
      <c r="I105" s="110"/>
      <c r="J105" s="109"/>
      <c r="K105" s="108"/>
      <c r="L105" s="107"/>
      <c r="O105" s="108"/>
      <c r="P105" s="109"/>
      <c r="Q105" s="109"/>
      <c r="R105" s="109"/>
      <c r="S105" s="109"/>
      <c r="T105" s="110"/>
      <c r="U105" s="108"/>
      <c r="V105" s="106"/>
      <c r="W105" s="109"/>
      <c r="X105" s="109"/>
      <c r="Y105" s="108"/>
      <c r="Z105" s="108"/>
      <c r="AA105" s="108"/>
      <c r="AB105" s="114"/>
    </row>
    <row r="106" spans="2:28" s="103" customFormat="1" ht="8.4499999999999993" customHeight="1">
      <c r="B106" s="106"/>
      <c r="C106" s="109"/>
      <c r="D106" s="109"/>
      <c r="E106" s="109"/>
      <c r="F106" s="108" t="str">
        <f>IF('概況・基本調査'!$B$73=3,"●",IF($B$1="テスト","●",""))</f>
        <v/>
      </c>
      <c r="G106" s="109"/>
      <c r="H106" s="109"/>
      <c r="I106" s="110" t="str">
        <f>IF('概況・基本調査'!$B$73=4,"●",IF($B$1="テスト","●",""))</f>
        <v/>
      </c>
      <c r="J106" s="106"/>
      <c r="K106" s="108"/>
      <c r="L106" s="107"/>
      <c r="O106" s="108"/>
      <c r="P106" s="109"/>
      <c r="Q106" s="109"/>
      <c r="R106" s="109"/>
      <c r="S106" s="108"/>
      <c r="T106" s="110"/>
      <c r="U106" s="108"/>
      <c r="V106" s="106"/>
      <c r="W106" s="106"/>
      <c r="X106" s="106"/>
      <c r="Y106" s="108"/>
      <c r="Z106" s="108"/>
      <c r="AA106" s="108"/>
      <c r="AB106" s="104"/>
    </row>
    <row r="107" spans="2:28" ht="3.6" customHeight="1">
      <c r="B107" s="106"/>
      <c r="C107" s="109"/>
      <c r="D107" s="109"/>
      <c r="E107" s="109"/>
      <c r="F107" s="109"/>
      <c r="G107" s="109"/>
      <c r="H107" s="109"/>
      <c r="I107" s="110"/>
      <c r="J107" s="109"/>
      <c r="K107" s="108"/>
      <c r="L107" s="107">
        <f>'概況・基本調査'!B74</f>
        <v>0</v>
      </c>
      <c r="O107" s="108"/>
      <c r="P107" s="109"/>
      <c r="Q107" s="109"/>
      <c r="R107" s="109"/>
      <c r="S107" s="109"/>
      <c r="T107" s="110"/>
      <c r="U107" s="108"/>
      <c r="V107" s="109"/>
      <c r="W107" s="109"/>
      <c r="X107" s="109"/>
      <c r="Y107" s="108"/>
      <c r="Z107" s="108"/>
      <c r="AA107" s="108"/>
      <c r="AB107" s="104"/>
    </row>
    <row r="108" spans="2:28" s="103" customFormat="1" ht="8.4499999999999993" customHeight="1">
      <c r="B108" s="106"/>
      <c r="C108" s="109"/>
      <c r="D108" s="109"/>
      <c r="E108" s="109"/>
      <c r="F108" s="108" t="str">
        <f>IF('概況・基本調査'!$B$74=1,"●",IF($B$1="テスト","●",""))</f>
        <v/>
      </c>
      <c r="G108" s="109"/>
      <c r="H108" s="109"/>
      <c r="I108" s="110" t="str">
        <f>IF('概況・基本調査'!$B$74=2,"●",IF($B$1="テスト","●",""))</f>
        <v/>
      </c>
      <c r="J108" s="106"/>
      <c r="K108" s="108"/>
      <c r="L108" s="107"/>
      <c r="O108" s="108"/>
      <c r="P108" s="109"/>
      <c r="Q108" s="109"/>
      <c r="R108" s="109"/>
      <c r="S108" s="108"/>
      <c r="T108" s="110"/>
      <c r="U108" s="108"/>
      <c r="V108" s="106"/>
      <c r="W108" s="106"/>
      <c r="X108" s="106"/>
      <c r="Y108" s="108"/>
      <c r="Z108" s="108"/>
      <c r="AA108" s="108"/>
      <c r="AB108" s="104"/>
    </row>
    <row r="109" spans="2:28" ht="5.85" customHeight="1">
      <c r="B109" s="106"/>
      <c r="C109" s="109"/>
      <c r="D109" s="109"/>
      <c r="E109" s="109"/>
      <c r="F109" s="109"/>
      <c r="G109" s="109"/>
      <c r="H109" s="109"/>
      <c r="I109" s="110"/>
      <c r="J109" s="109"/>
      <c r="K109" s="108"/>
      <c r="L109" s="107"/>
      <c r="O109" s="108"/>
      <c r="P109" s="109"/>
      <c r="Q109" s="109"/>
      <c r="R109" s="109"/>
      <c r="S109" s="109"/>
      <c r="T109" s="110"/>
      <c r="U109" s="108"/>
      <c r="V109" s="106"/>
      <c r="W109" s="109"/>
      <c r="X109" s="109"/>
      <c r="Y109" s="108"/>
      <c r="Z109" s="108"/>
      <c r="AA109" s="108"/>
      <c r="AB109" s="104"/>
    </row>
    <row r="110" spans="2:28" s="103" customFormat="1" ht="8.4499999999999993" customHeight="1">
      <c r="B110" s="106"/>
      <c r="C110" s="109"/>
      <c r="D110" s="109"/>
      <c r="E110" s="109"/>
      <c r="F110" s="108" t="str">
        <f>IF('概況・基本調査'!$B$74=3,"●",IF($B$1="テスト","●",""))</f>
        <v/>
      </c>
      <c r="G110" s="109"/>
      <c r="H110" s="109"/>
      <c r="I110" s="110"/>
      <c r="J110" s="106"/>
      <c r="K110" s="108"/>
      <c r="L110" s="107"/>
      <c r="O110" s="108"/>
      <c r="P110" s="109"/>
      <c r="Q110" s="109"/>
      <c r="R110" s="109"/>
      <c r="S110" s="108"/>
      <c r="T110" s="110" t="str">
        <f>IF('概況・基本調査'!$B$115=1,"●",IF($B$1="テスト","●",""))</f>
        <v/>
      </c>
      <c r="U110" s="108" t="str">
        <f>IF('概況・基本調査'!$B$115=2,"●",IF($B$1="テスト","●",""))</f>
        <v/>
      </c>
      <c r="V110" s="106"/>
      <c r="W110" s="108" t="str">
        <f>IF('概況・基本調査'!$B$115=3,"●",IF($B$1="テスト","●",""))</f>
        <v/>
      </c>
      <c r="X110" s="106"/>
      <c r="Y110" s="108" t="str">
        <f>IF('概況・基本調査'!$B$115=4,"●",IF($B$1="テスト","●",""))</f>
        <v/>
      </c>
      <c r="Z110" s="108"/>
      <c r="AA110" s="108"/>
      <c r="AB110" s="102">
        <f>'概況・基本調査'!$B$115</f>
        <v>0</v>
      </c>
    </row>
    <row r="111" spans="2:28" s="103" customFormat="1" ht="2.85" customHeight="1">
      <c r="B111" s="106"/>
      <c r="C111" s="109"/>
      <c r="D111" s="109"/>
      <c r="E111" s="109"/>
      <c r="F111" s="108"/>
      <c r="G111" s="109"/>
      <c r="H111" s="109"/>
      <c r="I111" s="110"/>
      <c r="J111" s="106"/>
      <c r="K111" s="108"/>
      <c r="L111" s="107"/>
      <c r="O111" s="108"/>
      <c r="P111" s="109"/>
      <c r="Q111" s="109"/>
      <c r="R111" s="109"/>
      <c r="S111" s="108"/>
      <c r="T111" s="110"/>
      <c r="U111" s="108"/>
      <c r="V111" s="106"/>
      <c r="W111" s="108"/>
      <c r="X111" s="106"/>
      <c r="Y111" s="108"/>
      <c r="Z111" s="108"/>
      <c r="AA111" s="108"/>
      <c r="AB111" s="102"/>
    </row>
    <row r="112" spans="2:28" s="103" customFormat="1" ht="8.4499999999999993" customHeight="1">
      <c r="B112" s="106"/>
      <c r="C112" s="109"/>
      <c r="D112" s="109"/>
      <c r="E112" s="109"/>
      <c r="F112" s="108"/>
      <c r="G112" s="109"/>
      <c r="H112" s="109"/>
      <c r="I112" s="110"/>
      <c r="J112" s="106"/>
      <c r="K112" s="108"/>
      <c r="L112" s="107">
        <f>'概況・基本調査'!B75</f>
        <v>0</v>
      </c>
      <c r="O112" s="108"/>
      <c r="P112" s="109"/>
      <c r="Q112" s="109"/>
      <c r="R112" s="106" t="str">
        <f>IF('概況・基本調査'!$B$115=5,"●",IF($B$1="テスト","●",""))</f>
        <v/>
      </c>
      <c r="S112" s="109"/>
      <c r="T112" s="110" t="str">
        <f>IF('概況・基本調査'!$B$115=6,"●",IF($B$1="テスト","●",""))</f>
        <v/>
      </c>
      <c r="U112" s="108" t="str">
        <f>IF('概況・基本調査'!$B$115=7,"●",IF($B$1="テスト","●",""))</f>
        <v/>
      </c>
      <c r="V112" s="106"/>
      <c r="W112" s="108" t="str">
        <f>IF('概況・基本調査'!$B$115=8,"●",IF($B$1="テスト","●",""))</f>
        <v/>
      </c>
      <c r="X112" s="106"/>
      <c r="Y112" s="108" t="str">
        <f>IF('概況・基本調査'!$B$115=9,"●",IF($B$1="テスト","●",""))</f>
        <v/>
      </c>
      <c r="Z112" s="108"/>
      <c r="AA112" s="108"/>
      <c r="AB112" s="102"/>
    </row>
    <row r="113" spans="2:28" ht="4.3499999999999996" customHeight="1">
      <c r="B113" s="106"/>
      <c r="C113" s="109"/>
      <c r="D113" s="109"/>
      <c r="E113" s="109"/>
      <c r="F113" s="109"/>
      <c r="G113" s="109"/>
      <c r="H113" s="109"/>
      <c r="I113" s="110"/>
      <c r="J113" s="109"/>
      <c r="K113" s="108"/>
      <c r="L113" s="107"/>
      <c r="O113" s="108"/>
      <c r="P113" s="109"/>
      <c r="Q113" s="109"/>
      <c r="R113" s="108"/>
      <c r="S113" s="109"/>
      <c r="T113" s="110"/>
      <c r="U113" s="108"/>
      <c r="V113" s="106"/>
      <c r="W113" s="108"/>
      <c r="X113" s="106"/>
      <c r="Y113" s="108"/>
      <c r="Z113" s="108"/>
      <c r="AA113" s="108"/>
      <c r="AB113" s="104"/>
    </row>
    <row r="114" spans="2:28" s="103" customFormat="1" ht="8.4499999999999993" customHeight="1">
      <c r="B114" s="106" t="str">
        <f>IF('概況・基本調査'!$B$75=1,"●",IF($B$1="テスト","●",""))</f>
        <v/>
      </c>
      <c r="C114" s="109"/>
      <c r="D114" s="109"/>
      <c r="E114" s="109"/>
      <c r="F114" s="108"/>
      <c r="G114" s="106" t="str">
        <f>IF('概況・基本調査'!$B$75=2,"●",IF($B$1="テスト","●",""))</f>
        <v/>
      </c>
      <c r="H114" s="109"/>
      <c r="I114" s="110"/>
      <c r="J114" s="106"/>
      <c r="K114" s="108"/>
      <c r="L114" s="107"/>
      <c r="O114" s="108"/>
      <c r="P114" s="109"/>
      <c r="Q114" s="109"/>
      <c r="R114" s="109"/>
      <c r="S114" s="108"/>
      <c r="T114" s="110" t="str">
        <f>IF('概況・基本調査'!$B$117=1,"●",IF($B$1="テスト","●",""))</f>
        <v/>
      </c>
      <c r="U114" s="108" t="str">
        <f>IF('概況・基本調査'!$B$117=2,"●",IF($B$1="テスト","●",""))</f>
        <v/>
      </c>
      <c r="V114" s="106"/>
      <c r="W114" s="108" t="str">
        <f>IF('概況・基本調査'!$B$117=3,"●",IF($B$1="テスト","●",""))</f>
        <v/>
      </c>
      <c r="X114" s="106"/>
      <c r="Y114" s="108" t="str">
        <f>IF('概況・基本調査'!$B$117=4,"●",IF($B$1="テスト","●",""))</f>
        <v/>
      </c>
      <c r="Z114" s="108"/>
      <c r="AA114" s="108"/>
      <c r="AB114" s="102">
        <f>'概況・基本調査'!B117</f>
        <v>0</v>
      </c>
    </row>
    <row r="115" spans="2:28" ht="3.6" customHeight="1">
      <c r="B115" s="106"/>
      <c r="C115" s="109"/>
      <c r="D115" s="109"/>
      <c r="E115" s="109"/>
      <c r="F115" s="109"/>
      <c r="G115" s="109"/>
      <c r="H115" s="109"/>
      <c r="I115" s="110"/>
      <c r="J115" s="109"/>
      <c r="K115" s="108"/>
      <c r="L115" s="107"/>
      <c r="O115" s="108"/>
      <c r="P115" s="109"/>
      <c r="Q115" s="109"/>
      <c r="R115" s="109"/>
      <c r="S115" s="109"/>
      <c r="T115" s="110"/>
      <c r="U115" s="108"/>
      <c r="V115" s="109"/>
      <c r="W115" s="109"/>
      <c r="X115" s="109"/>
      <c r="Y115" s="108"/>
      <c r="Z115" s="108"/>
      <c r="AA115" s="108"/>
      <c r="AB115" s="102"/>
    </row>
    <row r="116" spans="2:28" s="103" customFormat="1" ht="8.4499999999999993" customHeight="1">
      <c r="B116" s="106" t="str">
        <f>IF('概況・基本調査'!$B$75=3,"●",IF($B$1="テスト","●",""))</f>
        <v/>
      </c>
      <c r="C116" s="109"/>
      <c r="D116" s="109"/>
      <c r="E116" s="109"/>
      <c r="F116" s="108"/>
      <c r="G116" s="106" t="str">
        <f>IF('概況・基本調査'!$B$75=4,"●",IF($B$1="テスト","●",""))</f>
        <v/>
      </c>
      <c r="H116" s="109"/>
      <c r="I116" s="110"/>
      <c r="J116" s="106"/>
      <c r="K116" s="108"/>
      <c r="L116" s="107"/>
      <c r="O116" s="108"/>
      <c r="P116" s="109"/>
      <c r="Q116" s="109"/>
      <c r="R116" s="109"/>
      <c r="S116" s="108"/>
      <c r="T116" s="110" t="str">
        <f>IF('概況・基本調査'!$B$117=5,"●",IF($B$1="テスト","●",""))</f>
        <v/>
      </c>
      <c r="U116" s="108" t="str">
        <f>IF('概況・基本調査'!$B$117=6,"●",IF($B$1="テスト","●",""))</f>
        <v/>
      </c>
      <c r="V116" s="106"/>
      <c r="W116" s="108" t="str">
        <f>IF('概況・基本調査'!$B$117=7,"●",IF($B$1="テスト","●",""))</f>
        <v/>
      </c>
      <c r="X116" s="106"/>
      <c r="Y116" s="108" t="str">
        <f>IF('概況・基本調査'!$B$117=8,"●",IF($B$1="テスト","●",""))</f>
        <v/>
      </c>
      <c r="Z116" s="108"/>
      <c r="AA116" s="108"/>
      <c r="AB116" s="102"/>
    </row>
    <row r="117" spans="2:28" ht="35.25" customHeight="1"/>
    <row r="118" spans="2:28" ht="35.25" customHeight="1"/>
    <row r="119" spans="2:28" ht="35.25" customHeight="1"/>
    <row r="120" spans="2:28" ht="35.25" customHeight="1"/>
    <row r="121" spans="2:28" ht="35.25" customHeight="1"/>
    <row r="122" spans="2:28" ht="35.25" customHeight="1"/>
    <row r="123" spans="2:28" ht="35.25" customHeight="1"/>
    <row r="124" spans="2:28" ht="35.25" customHeight="1"/>
    <row r="125" spans="2:28" ht="35.25" customHeight="1"/>
    <row r="126" spans="2:28" ht="35.25" customHeight="1"/>
    <row r="127" spans="2:28" ht="35.25" customHeight="1"/>
    <row r="128" spans="2:28" ht="35.25" customHeight="1"/>
    <row r="129" ht="35.25" customHeight="1"/>
  </sheetData>
  <sheetProtection password="CB48" sheet="1" objects="1" scenarios="1"/>
  <mergeCells count="30">
    <mergeCell ref="L14:L16"/>
    <mergeCell ref="L18:L20"/>
    <mergeCell ref="L22:L24"/>
    <mergeCell ref="L26:L28"/>
    <mergeCell ref="L30:L32"/>
    <mergeCell ref="L34:L36"/>
    <mergeCell ref="L38:L40"/>
    <mergeCell ref="L42:L44"/>
    <mergeCell ref="L64:L66"/>
    <mergeCell ref="L67:L70"/>
    <mergeCell ref="L71:L74"/>
    <mergeCell ref="L75:L78"/>
    <mergeCell ref="AB76:AB78"/>
    <mergeCell ref="L79:L82"/>
    <mergeCell ref="AB82:AB84"/>
    <mergeCell ref="L83:L86"/>
    <mergeCell ref="AB86:AB88"/>
    <mergeCell ref="L87:L90"/>
    <mergeCell ref="L91:L94"/>
    <mergeCell ref="L95:L98"/>
    <mergeCell ref="L99:L102"/>
    <mergeCell ref="AB102:AB105"/>
    <mergeCell ref="L103:L106"/>
    <mergeCell ref="L107:L110"/>
    <mergeCell ref="AB110:AB112"/>
    <mergeCell ref="L112:L116"/>
    <mergeCell ref="AB114:AB116"/>
    <mergeCell ref="L48:L56"/>
    <mergeCell ref="L57:L63"/>
    <mergeCell ref="AB93:AB101"/>
  </mergeCells>
  <phoneticPr fontId="1" type="Hiragana"/>
  <dataValidations count="1">
    <dataValidation type="list" allowBlank="1" showDropDown="0" showInputMessage="1" showErrorMessage="1" sqref="B1">
      <formula1>"　,テスト"</formula1>
    </dataValidation>
  </dataValidations>
  <pageMargins left="0.19685039370078741" right="0.19685039370078741" top="0.19685039370078741" bottom="0.19685039370078741" header="0.31496062992125984" footer="0.31496062992125984"/>
  <pageSetup paperSize="9" fitToWidth="1" fitToHeight="1" orientation="portrait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概況・基本調査</vt:lpstr>
      <vt:lpstr>基本調査マークシート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J25163</dc:creator>
  <cp:lastModifiedBy>J25163</cp:lastModifiedBy>
  <cp:lastPrinted>2026-02-27T05:50:14Z</cp:lastPrinted>
  <dcterms:created xsi:type="dcterms:W3CDTF">2026-02-03T06:56:33Z</dcterms:created>
  <dcterms:modified xsi:type="dcterms:W3CDTF">2026-03-19T06:19:21Z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2026-03-19T06:19:21Z</vt:filetime>
  </property>
</Properties>
</file>