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04030144\Desktop\05_最終版\"/>
    </mc:Choice>
  </mc:AlternateContent>
  <bookViews>
    <workbookView xWindow="0" yWindow="0" windowWidth="20490" windowHeight="7050" tabRatio="72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<sst xmlns="http://schemas.openxmlformats.org/spreadsheetml/2006/main" count="1139" uniqueCount="621">
  <si>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</si>
  <si>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</si>
  <si>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</si>
  <si>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</si>
  <si>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</si>
  <si>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</si>
  <si>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</si>
  <si>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</si>
  <si>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</si>
  <si>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</si>
  <si>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</si>
  <si>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</si>
  <si>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</si>
  <si>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</si>
  <si>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</si>
  <si>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</si>
  <si>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</si>
  <si>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</si>
  <si>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</si>
  <si>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</si>
  <si>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</si>
  <si>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</si>
  <si>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</si>
  <si>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</si>
  <si>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</si>
  <si>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</si>
  <si>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</si>
  <si>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</si>
  <si>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</si>
  <si>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</si>
  <si>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</si>
  <si>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</si>
  <si>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</si>
  <si>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</si>
  <si>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</si>
  <si>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</si>
  <si>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</si>
  <si>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</si>
  <si>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</si>
  <si>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</si>
  <si>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</si>
  <si>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</si>
  <si>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</si>
  <si>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</si>
  <si>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</si>
  <si>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</si>
  <si>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</si>
  <si>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</si>
  <si>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</si>
  <si>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</si>
  <si>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</si>
  <si>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</si>
  <si>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</si>
  <si>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</si>
  <si>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</si>
  <si>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</si>
  <si>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</si>
  <si>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</si>
  <si>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</si>
  <si>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</si>
  <si>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</si>
  <si>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</si>
  <si>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</si>
  <si>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</si>
  <si>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</si>
  <si>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</si>
  <si>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</si>
  <si>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</si>
  <si>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</si>
  <si>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</si>
  <si>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</si>
  <si>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</si>
  <si>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</si>
  <si>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</si>
  <si>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</si>
  <si>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</si>
  <si>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</si>
  <si>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</si>
  <si>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</si>
  <si>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</si>
  <si>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</si>
  <si>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</si>
  <si>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</si>
  <si>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</si>
  <si>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</si>
  <si>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</si>
  <si>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</si>
  <si>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</si>
  <si>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</si>
  <si>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</si>
  <si>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</si>
  <si>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</si>
  <si>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</si>
  <si>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</si>
  <si>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</si>
  <si>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</si>
  <si>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</si>
  <si>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</si>
  <si>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</si>
  <si>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</si>
  <si>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</si>
  <si>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</si>
  <si>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</si>
  <si>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</si>
  <si>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</si>
  <si>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</si>
  <si>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</si>
  <si>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</si>
  <si>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</si>
  <si>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</si>
  <si>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</si>
  <si>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</si>
  <si>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</si>
  <si>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</si>
  <si>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</si>
  <si>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</si>
  <si>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</si>
  <si>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</si>
  <si>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</si>
  <si>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</si>
  <si>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</si>
  <si>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</si>
  <si>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</si>
  <si>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</si>
  <si>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</si>
  <si>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</si>
  <si>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</si>
  <si>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</si>
  <si>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</si>
  <si>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</si>
  <si>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</si>
  <si>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</si>
  <si>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</si>
  <si>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</si>
  <si>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</si>
  <si>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</si>
  <si>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</si>
  <si>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</si>
  <si>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</si>
  <si>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</si>
  <si>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</si>
  <si>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</si>
  <si>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</si>
  <si>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</si>
  <si>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</si>
  <si>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</si>
  <si>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</si>
  <si>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</si>
  <si>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</si>
  <si>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</si>
  <si>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</si>
  <si>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</si>
  <si>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</si>
  <si>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</si>
  <si>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</si>
  <si>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</si>
  <si>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</si>
  <si>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</si>
  <si>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</si>
  <si>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</si>
  <si>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</si>
  <si>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</si>
  <si>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</si>
  <si>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</si>
  <si>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</si>
  <si>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</si>
  <si>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</si>
  <si>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</si>
  <si>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</si>
  <si>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</si>
  <si>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</si>
  <si>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</si>
  <si>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</si>
  <si>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</si>
  <si>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</si>
  <si>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</si>
  <si>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</si>
  <si>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</si>
  <si>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</si>
  <si>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</si>
  <si>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</si>
  <si>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</si>
  <si>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</si>
  <si>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</si>
  <si>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</si>
  <si>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</si>
  <si>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</si>
  <si>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</si>
  <si>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</si>
  <si>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</si>
  <si>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</si>
  <si>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</si>
  <si>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</si>
  <si>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</si>
  <si>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</si>
  <si>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</si>
  <si>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</si>
  <si>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</si>
  <si>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</si>
  <si>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</si>
  <si>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</si>
  <si>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</si>
  <si>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</si>
  <si>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</si>
  <si>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</si>
  <si>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</si>
  <si>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</si>
  <si>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</si>
  <si>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</si>
  <si>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</si>
  <si>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</si>
  <si>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</si>
  <si>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</si>
  <si>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</si>
  <si>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</si>
  <si>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茨城県鹿嶋市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</si>
  <si>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</si>
  <si>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</si>
  <si>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</si>
  <si>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</si>
  <si>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</si>
  <si>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</si>
  <si>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</si>
  <si>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</si>
  <si>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</si>
  <si>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</si>
  <si>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</si>
  <si>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</si>
  <si>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</si>
  <si>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</si>
  <si>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</si>
  <si>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</si>
  <si>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</si>
  <si>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</si>
  <si>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</si>
  <si>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</si>
  <si>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</si>
  <si>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</si>
  <si>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</si>
  <si>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</si>
  <si>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</si>
  <si>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</si>
  <si>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</si>
  <si>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</si>
  <si>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</si>
  <si>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</si>
  <si>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</si>
  <si>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</si>
  <si>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</si>
  <si>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</si>
  <si>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</si>
  <si>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</si>
  <si>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</si>
  <si>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</si>
  <si>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</si>
  <si>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</si>
  <si>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</si>
  <si>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</si>
  <si>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</si>
  <si>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</si>
  <si>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</si>
  <si>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</si>
  <si>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</si>
  <si>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</si>
  <si>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</si>
  <si>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</si>
  <si>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</si>
  <si>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</si>
  <si>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</si>
  <si>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</si>
  <si>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</si>
  <si>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</si>
  <si>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</si>
  <si>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</si>
  <si>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</si>
  <si>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</si>
  <si>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</si>
  <si>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</si>
  <si>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</si>
  <si>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</si>
  <si>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</si>
  <si>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</si>
  <si>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</si>
  <si>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</si>
  <si>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</si>
  <si>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</si>
  <si>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</si>
  <si>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</si>
  <si>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</si>
  <si>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</si>
  <si>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</si>
  <si>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</si>
  <si>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</si>
  <si>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</si>
  <si>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</si>
  <si>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</si>
  <si>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</si>
  <si>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</si>
  <si>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</si>
  <si>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</si>
  <si>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</si>
  <si>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</si>
  <si>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</si>
  <si>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</si>
  <si>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</si>
  <si>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</si>
  <si>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</si>
  <si>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</si>
  <si>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</si>
  <si>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</si>
  <si>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</si>
  <si>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</si>
  <si>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</si>
  <si>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</si>
  <si>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</si>
  <si>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</si>
  <si>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</si>
  <si>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</si>
  <si>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</si>
  <si>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</si>
  <si>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</si>
  <si>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</si>
  <si>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</si>
  <si>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</si>
  <si>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</si>
  <si>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</si>
  <si>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</si>
  <si>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</si>
  <si>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</si>
  <si>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</si>
  <si>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</si>
  <si>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</si>
  <si>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</si>
  <si>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</si>
  <si>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</si>
  <si>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</si>
  <si>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</si>
  <si>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</si>
  <si>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</si>
  <si>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上水道</t>
    <phoneticPr fontId="5"/>
  </si>
  <si>
    <t>被保険者数(人)</t>
  </si>
  <si>
    <t>　積立金</t>
    <phoneticPr fontId="5"/>
  </si>
  <si>
    <t>地方債</t>
  </si>
  <si>
    <t>市場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</si>
  <si>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</si>
  <si>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</si>
  <si>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</si>
  <si>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</si>
  <si>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</si>
  <si>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</si>
  <si>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</si>
  <si>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</si>
  <si>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</si>
  <si>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</si>
  <si>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</si>
  <si>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</si>
  <si>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</si>
  <si>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</si>
  <si>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</si>
  <si>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</si>
  <si>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</si>
  <si>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</si>
  <si>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</si>
  <si>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</si>
  <si>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</si>
  <si>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</si>
  <si>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</si>
  <si>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</si>
  <si>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</si>
  <si>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茨城県鹿嶋市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</si>
  <si>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</si>
  <si>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</si>
  <si>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</si>
  <si>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</si>
  <si>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</si>
  <si>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</si>
  <si>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</si>
  <si>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</si>
  <si>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</si>
  <si>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</si>
  <si>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</si>
  <si>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</si>
  <si>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</si>
  <si>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</si>
  <si>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</si>
  <si>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</si>
  <si>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</si>
  <si>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</si>
  <si>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</si>
  <si>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</si>
  <si>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</si>
  <si>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</si>
  <si>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</si>
  <si>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</si>
  <si>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</si>
  <si>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</si>
  <si>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</si>
  <si>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</si>
  <si>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</si>
  <si>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</si>
  <si>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</si>
  <si>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</si>
  <si>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</si>
  <si>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</si>
  <si>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</si>
  <si>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</si>
  <si>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</si>
  <si>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</si>
  <si>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</si>
  <si>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</si>
  <si>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水道事業会計</t>
    <phoneticPr fontId="5"/>
  </si>
  <si>
    <t>法適用企業</t>
    <phoneticPr fontId="5"/>
  </si>
  <si>
    <t>農業集落排水特別会計</t>
    <phoneticPr fontId="5"/>
  </si>
  <si>
    <t>法非適用企業</t>
    <phoneticPr fontId="5"/>
  </si>
  <si>
    <t>鹿島臨海都市計画事業鹿嶋市平井東部土地区画整理事業特別会計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</si>
  <si>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</si>
  <si>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</si>
  <si>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</si>
  <si>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</si>
  <si>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</si>
  <si>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</si>
  <si>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</si>
  <si>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</si>
  <si>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</si>
  <si>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</si>
  <si>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</si>
  <si>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</si>
  <si>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</si>
  <si>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</si>
  <si>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</si>
  <si>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</si>
  <si>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</si>
  <si>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</si>
  <si>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</si>
  <si>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</si>
  <si>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</si>
  <si>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</si>
  <si>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</si>
  <si>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</si>
  <si>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</si>
  <si>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</si>
  <si>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</si>
  <si>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</si>
  <si>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</si>
  <si>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</si>
  <si>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</si>
  <si>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</si>
  <si>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</si>
  <si>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</si>
  <si>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</si>
  <si>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</si>
  <si>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</si>
  <si>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</si>
  <si>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</si>
  <si>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</si>
  <si>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</si>
  <si>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</si>
  <si>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</si>
  <si>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</si>
  <si>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</si>
  <si>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</si>
  <si>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</si>
  <si>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</si>
  <si>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</si>
  <si>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</si>
  <si>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</si>
  <si>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</si>
  <si>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</si>
  <si>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</si>
  <si>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</si>
  <si>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</si>
  <si>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</si>
  <si>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</si>
  <si>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</si>
  <si>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</si>
  <si>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</si>
  <si>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</si>
  <si>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</si>
  <si>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</si>
  <si>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鹿島臨海都市計画事業鹿嶋市平井東部土地区画整理事業特別会計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</si>
  <si>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</si>
  <si>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</si>
  <si>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</si>
  <si>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</si>
  <si>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</si>
  <si>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</si>
  <si>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</si>
  <si>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</si>
  <si>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</si>
  <si>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</si>
  <si>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</si>
  <si>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</si>
  <si>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</si>
  <si>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</si>
  <si>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</si>
  <si>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</si>
  <si>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</si>
  <si>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</si>
  <si>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</si>
  <si>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</si>
  <si>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</si>
  <si>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</si>
  <si>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</si>
  <si>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</si>
  <si>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</si>
  <si>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</si>
  <si>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</si>
  <si>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</si>
  <si>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</si>
  <si>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</si>
  <si>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</si>
  <si>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</si>
  <si>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</si>
  <si>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</si>
  <si>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</si>
  <si>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</si>
  <si>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</si>
  <si>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</si>
  <si>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</si>
  <si>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</si>
  <si>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</si>
  <si>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</si>
  <si>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</si>
  <si>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</si>
  <si>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</si>
  <si>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</si>
  <si>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</si>
  <si>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</si>
  <si>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</si>
  <si>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</si>
  <si>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</si>
  <si>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</si>
  <si>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</si>
  <si>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</si>
  <si>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</si>
  <si>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</si>
  <si>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</si>
  <si>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</si>
  <si>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</si>
  <si>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</si>
  <si>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</si>
  <si>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</si>
  <si>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</si>
  <si>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</si>
  <si>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</si>
  <si>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</si>
  <si>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</si>
  <si>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</si>
  <si>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</si>
  <si>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</si>
  <si>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</si>
  <si>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</si>
  <si>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</si>
  <si>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</si>
  <si>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</si>
  <si>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</si>
  <si>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</si>
  <si>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</si>
  <si>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</si>
  <si>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</si>
  <si>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</si>
  <si>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</si>
  <si>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</si>
  <si>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13.74</t>
  </si>
  <si>
    <t>▲ 8.66</t>
  </si>
  <si>
    <t>▲ 2.40</t>
  </si>
  <si>
    <t>水道事業会計</t>
  </si>
  <si>
    <t>一般会計</t>
  </si>
  <si>
    <t>鹿島臨海都市計画事業鹿嶋市平井東部土地区画整理事業特別会計</t>
  </si>
  <si>
    <t>下水道事業会計</t>
  </si>
  <si>
    <t>国民健康保険特別会計</t>
  </si>
  <si>
    <t>介護保険特別会計</t>
  </si>
  <si>
    <t>墓地特別会計</t>
  </si>
  <si>
    <t>農業集落排水特別会計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</si>
  <si>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</si>
  <si>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</si>
  <si>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</si>
  <si>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</si>
  <si>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</si>
  <si>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</si>
  <si>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</si>
  <si>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</si>
  <si>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</si>
  <si>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</si>
  <si>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6"/>
  </si>
  <si>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6"/>
  </si>
  <si>
    <t>茨城租税債権管理機構（一般会計）</t>
    <rPh sb="0" eb="2">
      <t>イバラキ</t>
    </rPh>
    <rPh sb="2" eb="4">
      <t>ソゼイ</t>
    </rPh>
    <rPh sb="4" eb="6">
      <t>サイケン</t>
    </rPh>
    <rPh sb="6" eb="8">
      <t>カンリ</t>
    </rPh>
    <rPh sb="8" eb="10">
      <t>キコウ</t>
    </rPh>
    <rPh sb="11" eb="13">
      <t>イッパン</t>
    </rPh>
    <rPh sb="13" eb="15">
      <t>カイケイ</t>
    </rPh>
    <phoneticPr fontId="6"/>
  </si>
  <si>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6"/>
  </si>
  <si>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6"/>
  </si>
  <si>
    <t>鹿行広域事務組合（一般会計）</t>
    <rPh sb="0" eb="2">
      <t>ロッコウ</t>
    </rPh>
    <rPh sb="2" eb="4">
      <t>コウイキ</t>
    </rPh>
    <rPh sb="4" eb="6">
      <t>ジム</t>
    </rPh>
    <rPh sb="6" eb="8">
      <t>クミアイ</t>
    </rPh>
    <rPh sb="9" eb="11">
      <t>イッパン</t>
    </rPh>
    <rPh sb="11" eb="13">
      <t>カイケイ</t>
    </rPh>
    <phoneticPr fontId="6"/>
  </si>
  <si>
    <t>鹿行広域事務組合（養護老人ホーム事業特別会計）</t>
    <rPh sb="0" eb="2">
      <t>ロッコウ</t>
    </rPh>
    <rPh sb="2" eb="4">
      <t>コウイキ</t>
    </rPh>
    <rPh sb="4" eb="6">
      <t>ジム</t>
    </rPh>
    <rPh sb="6" eb="8">
      <t>クミアイ</t>
    </rPh>
    <rPh sb="9" eb="11">
      <t>ヨウゴ</t>
    </rPh>
    <rPh sb="11" eb="13">
      <t>ロウジン</t>
    </rPh>
    <rPh sb="16" eb="18">
      <t>ジギョウ</t>
    </rPh>
    <rPh sb="18" eb="20">
      <t>トクベツ</t>
    </rPh>
    <rPh sb="20" eb="22">
      <t>カイケイ</t>
    </rPh>
    <phoneticPr fontId="6"/>
  </si>
  <si>
    <t>鹿島地方事務組合（一般会計）</t>
    <rPh sb="0" eb="2">
      <t>カシマ</t>
    </rPh>
    <rPh sb="2" eb="4">
      <t>チホウ</t>
    </rPh>
    <rPh sb="4" eb="6">
      <t>ジム</t>
    </rPh>
    <rPh sb="6" eb="8">
      <t>クミアイ</t>
    </rPh>
    <rPh sb="9" eb="11">
      <t>イッパン</t>
    </rPh>
    <rPh sb="11" eb="13">
      <t>カイケイ</t>
    </rPh>
    <phoneticPr fontId="6"/>
  </si>
  <si>
    <t>鹿島地方事務組合（環境事業特別会計）</t>
    <rPh sb="0" eb="2">
      <t>カシマ</t>
    </rPh>
    <rPh sb="2" eb="4">
      <t>チホウ</t>
    </rPh>
    <rPh sb="4" eb="6">
      <t>ジム</t>
    </rPh>
    <rPh sb="6" eb="8">
      <t>クミアイ</t>
    </rPh>
    <rPh sb="9" eb="11">
      <t>カンキョウ</t>
    </rPh>
    <rPh sb="11" eb="13">
      <t>ジギョウ</t>
    </rPh>
    <rPh sb="13" eb="15">
      <t>トクベツ</t>
    </rPh>
    <rPh sb="15" eb="17">
      <t>カイケイ</t>
    </rPh>
    <phoneticPr fontId="6"/>
  </si>
  <si>
    <t>鹿島地方事務組合（消防事業特別会計）</t>
  </si>
  <si>
    <t>鹿島地方事務組合（市場事業特別会計）</t>
  </si>
  <si>
    <t>鹿嶋市農業公社</t>
    <rPh sb="0" eb="3">
      <t>カシマシ</t>
    </rPh>
    <rPh sb="3" eb="5">
      <t>ノウギョウ</t>
    </rPh>
    <rPh sb="5" eb="7">
      <t>コウシャ</t>
    </rPh>
    <phoneticPr fontId="6"/>
  </si>
  <si>
    <t>鹿嶋市文化スポーツ振興事業団</t>
    <rPh sb="0" eb="3">
      <t>カシマシ</t>
    </rPh>
    <rPh sb="3" eb="5">
      <t>ブンカ</t>
    </rPh>
    <rPh sb="9" eb="11">
      <t>シンコウ</t>
    </rPh>
    <rPh sb="11" eb="14">
      <t>ジギョウダン</t>
    </rPh>
    <phoneticPr fontId="6"/>
  </si>
  <si>
    <t>まちづくり鹿嶋</t>
    <rPh sb="5" eb="7">
      <t>カシマ</t>
    </rPh>
    <phoneticPr fontId="6"/>
  </si>
  <si>
    <t>アントラーズホームタウンＤＭＯ</t>
  </si>
  <si>
    <t>-</t>
    <phoneticPr fontId="2"/>
  </si>
  <si>
    <t>公共施設整備基金</t>
    <rPh sb="0" eb="2">
      <t>コウキョウ</t>
    </rPh>
    <rPh sb="2" eb="4">
      <t>シセツ</t>
    </rPh>
    <rPh sb="4" eb="6">
      <t>セイビ</t>
    </rPh>
    <rPh sb="6" eb="8">
      <t>キキン</t>
    </rPh>
    <phoneticPr fontId="6"/>
  </si>
  <si>
    <t>衛生処理施設整備基金</t>
    <rPh sb="0" eb="2">
      <t>エイセイ</t>
    </rPh>
    <rPh sb="2" eb="4">
      <t>ショリ</t>
    </rPh>
    <rPh sb="4" eb="6">
      <t>シセツ</t>
    </rPh>
    <rPh sb="6" eb="8">
      <t>セイビ</t>
    </rPh>
    <rPh sb="8" eb="10">
      <t>キキン</t>
    </rPh>
    <phoneticPr fontId="6"/>
  </si>
  <si>
    <t>地域福祉基金</t>
    <rPh sb="0" eb="2">
      <t>チイキ</t>
    </rPh>
    <rPh sb="2" eb="4">
      <t>フクシ</t>
    </rPh>
    <rPh sb="4" eb="6">
      <t>キキン</t>
    </rPh>
    <phoneticPr fontId="6"/>
  </si>
  <si>
    <t>環境保全基金</t>
    <rPh sb="0" eb="2">
      <t>カンキョウ</t>
    </rPh>
    <rPh sb="2" eb="4">
      <t>ホゼン</t>
    </rPh>
    <rPh sb="4" eb="6">
      <t>キキン</t>
    </rPh>
    <phoneticPr fontId="6"/>
  </si>
  <si>
    <t>災害対策基金</t>
    <rPh sb="0" eb="2">
      <t>サイガイ</t>
    </rPh>
    <rPh sb="2" eb="4">
      <t>タイサク</t>
    </rPh>
    <rPh sb="4" eb="6">
      <t>キキン</t>
    </rPh>
    <phoneticPr fontId="6"/>
  </si>
  <si>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</si>
  <si>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</si>
  <si>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</si>
  <si>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</si>
  <si>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</si>
  <si>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</si>
  <si>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</si>
  <si>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</si>
  <si>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</si>
  <si>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</si>
  <si>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</si>
  <si>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</si>
  <si>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 xml:space="preserve"> </t>
    <phoneticPr fontId="5"/>
  </si>
  <si>
    <t xml:space="preserve"> </t>
    <phoneticPr fontId="5"/>
  </si>
  <si>
    <t>　将来負担比率は類似団体平均よりも29.0ポイント高く，前年度と比較すると9.2ポイント下降している。前年度から下降した要因としては，下水道事業等の公営企業債等繰入見込額の減少や，標準税収入額等の増による標準財政規模の増加が挙げられる。
　実質公債費比率は類似団体平均よりも0.3ポイント低く，前年度と比較すると0.1ポイント下降している。前年度から下降した要因としては，標準税収入額等や普通交付税額が増加したことが挙げられる。
　今後も引き続き，地方債の新規発行の抑制，地方債現在高の圧縮により，比率の適正化に努める。</t>
    <phoneticPr fontId="5"/>
  </si>
  <si>
    <t>　将来負担比率は類似団体平均よりも29.0ポイント高く，前年度と比較すると9.2ポイント下降している。前年度から下降した要因としては，下水道事業等の公営企業債等繰入見込額の減少や，標準税収入額等の増による標準財政規模の増加が挙げられる。
　一方，有形固定資産減価償却率は，類似団体平均よりも9.4ポイント低くなっている。これは，東日本大震災以降に行われた液状化対策工事等により有形固定資産額が大きく増加したことが挙げられる。
　今後も，財政負担の平準化を図りながら，既有施設の改修等を計画的に進めていく。</t>
    <rPh sb="164" eb="165">
      <t>ヒガシ</t>
    </rPh>
    <rPh sb="165" eb="167">
      <t>ニホン</t>
    </rPh>
    <rPh sb="167" eb="170">
      <t>ダイシンサイ</t>
    </rPh>
    <rPh sb="170" eb="172">
      <t>イコウ</t>
    </rPh>
    <rPh sb="184" eb="185">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</si>
</sst>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FDB0-429B-B88F-7741203AB8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74907</c:v>
                </c:pt>
                <c:pt idx="1">
                  <c:v>39916</c:v>
                </c:pt>
                <c:pt idx="2">
                  <c:v>38005</c:v>
                </c:pt>
                <c:pt idx="3">
                  <c:v>43860</c:v>
                </c:pt>
                <c:pt idx="4">
                  <c:v>38950</c:v>
                </c:pt>
              </c:numCache>
            </c:numRef>
          </c:val>
          <c:smooth val="0"/>
          <c:extLst>
            <c:ext xmlns:c16="http://schemas.microsoft.com/office/drawing/2014/chart" uri="{C3380CC4-5D6E-409C-BE32-E72D297353CC}">
              <c16:uniqueId val="{00000001-FDB0-429B-B88F-7741203AB8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15.29</c:v>
                </c:pt>
                <c:pt idx="1">
                  <c:v>6.4</c:v>
                </c:pt>
                <c:pt idx="2">
                  <c:v>5.75</c:v>
                </c:pt>
                <c:pt idx="3">
                  <c:v>3.69</c:v>
                </c:pt>
                <c:pt idx="4">
                  <c:v>8.6999999999999993</c:v>
                </c:pt>
              </c:numCache>
            </c:numRef>
          </c:val>
          <c:extLst>
            <c:ext xmlns:c16="http://schemas.microsoft.com/office/drawing/2014/chart" uri="{C3380CC4-5D6E-409C-BE32-E72D297353CC}">
              <c16:uniqueId val="{00000000-B7FD-447B-AFF1-BB1F75DFF4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14.58</c:v>
                </c:pt>
                <c:pt idx="1">
                  <c:v>14.74</c:v>
                </c:pt>
                <c:pt idx="2">
                  <c:v>9.73</c:v>
                </c:pt>
                <c:pt idx="3">
                  <c:v>11.75</c:v>
                </c:pt>
                <c:pt idx="4">
                  <c:v>11.87</c:v>
                </c:pt>
              </c:numCache>
            </c:numRef>
          </c:val>
          <c:extLst>
            <c:ext xmlns:c16="http://schemas.microsoft.com/office/drawing/2014/chart" uri="{C3380CC4-5D6E-409C-BE32-E72D297353CC}">
              <c16:uniqueId val="{00000001-B7FD-447B-AFF1-BB1F75DFF4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2.77</c:v>
                </c:pt>
                <c:pt idx="1">
                  <c:v>-13.74</c:v>
                </c:pt>
                <c:pt idx="2">
                  <c:v>-8.66</c:v>
                </c:pt>
                <c:pt idx="3">
                  <c:v>-2.4</c:v>
                </c:pt>
                <c:pt idx="4">
                  <c:v>3.9</c:v>
                </c:pt>
              </c:numCache>
            </c:numRef>
          </c:val>
          <c:smooth val="0"/>
          <c:extLst>
            <c:ext xmlns:c16="http://schemas.microsoft.com/office/drawing/2014/chart" uri="{C3380CC4-5D6E-409C-BE32-E72D297353CC}">
              <c16:uniqueId val="{00000002-B7FD-447B-AFF1-BB1F75DFF4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1.1299999999999999</c:v>
                </c:pt>
                <c:pt idx="2">
                  <c:v>#N/A</c:v>
                </c:pt>
                <c:pt idx="3">
                  <c:v>0.91</c:v>
                </c:pt>
                <c:pt idx="4">
                  <c:v>#N/A</c:v>
                </c:pt>
                <c:pt idx="5">
                  <c:v>0.01</c:v>
                </c:pt>
                <c:pt idx="6">
                  <c:v>#N/A</c:v>
                </c:pt>
                <c:pt idx="7">
                  <c:v>0.01</c:v>
                </c:pt>
                <c:pt idx="8">
                  <c:v>#N/A</c:v>
                </c:pt>
                <c:pt idx="9">
                  <c:v>0.02</c:v>
                </c:pt>
              </c:numCache>
            </c:numRef>
          </c:val>
          <c:extLst>
            <c:ext xmlns:c16="http://schemas.microsoft.com/office/drawing/2014/chart" uri="{C3380CC4-5D6E-409C-BE32-E72D297353CC}">
              <c16:uniqueId val="{00000000-41DA-4DCF-87CF-432D57DB16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DA-4DCF-87CF-432D57DB1645}"/>
            </c:ext>
          </c:extLst>
        </c:ser>
        <c:ser>
          <c:idx val="2"/>
          <c:order val="2"/>
          <c:tx>
            <c:strRef>
              <c:f>データシート!$A$29</c:f>
              <c:strCache>
                <c:ptCount val="1"/>
                <c:pt idx="0">
                  <c:v>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0.13</c:v>
                </c:pt>
                <c:pt idx="2">
                  <c:v>#N/A</c:v>
                </c:pt>
                <c:pt idx="3">
                  <c:v>0.13</c:v>
                </c:pt>
                <c:pt idx="4">
                  <c:v>#N/A</c:v>
                </c:pt>
                <c:pt idx="5">
                  <c:v>0.11</c:v>
                </c:pt>
                <c:pt idx="6">
                  <c:v>#N/A</c:v>
                </c:pt>
                <c:pt idx="7">
                  <c:v>7.0000000000000007E-2</c:v>
                </c:pt>
                <c:pt idx="8">
                  <c:v>#N/A</c:v>
                </c:pt>
                <c:pt idx="9">
                  <c:v>0.05</c:v>
                </c:pt>
              </c:numCache>
            </c:numRef>
          </c:val>
          <c:extLst>
            <c:ext xmlns:c16="http://schemas.microsoft.com/office/drawing/2014/chart" uri="{C3380CC4-5D6E-409C-BE32-E72D297353CC}">
              <c16:uniqueId val="{00000002-41DA-4DCF-87CF-432D57DB1645}"/>
            </c:ext>
          </c:extLst>
        </c:ser>
        <c:ser>
          <c:idx val="3"/>
          <c:order val="3"/>
          <c:tx>
            <c:strRef>
              <c:f>データシート!$A$30</c:f>
              <c:strCache>
                <c:ptCount val="1"/>
                <c:pt idx="0">
                  <c:v>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7.0000000000000007E-2</c:v>
                </c:pt>
                <c:pt idx="4">
                  <c:v>#N/A</c:v>
                </c:pt>
                <c:pt idx="5">
                  <c:v>0.06</c:v>
                </c:pt>
                <c:pt idx="6">
                  <c:v>#N/A</c:v>
                </c:pt>
                <c:pt idx="7">
                  <c:v>0.06</c:v>
                </c:pt>
                <c:pt idx="8">
                  <c:v>#N/A</c:v>
                </c:pt>
                <c:pt idx="9">
                  <c:v>0.06</c:v>
                </c:pt>
              </c:numCache>
            </c:numRef>
          </c:val>
          <c:extLst>
            <c:ext xmlns:c16="http://schemas.microsoft.com/office/drawing/2014/chart" uri="{C3380CC4-5D6E-409C-BE32-E72D297353CC}">
              <c16:uniqueId val="{00000003-41DA-4DCF-87CF-432D57DB1645}"/>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0.49</c:v>
                </c:pt>
                <c:pt idx="2">
                  <c:v>#N/A</c:v>
                </c:pt>
                <c:pt idx="3">
                  <c:v>0</c:v>
                </c:pt>
                <c:pt idx="4">
                  <c:v>#N/A</c:v>
                </c:pt>
                <c:pt idx="5">
                  <c:v>0.74</c:v>
                </c:pt>
                <c:pt idx="6">
                  <c:v>#N/A</c:v>
                </c:pt>
                <c:pt idx="7">
                  <c:v>1.39</c:v>
                </c:pt>
                <c:pt idx="8">
                  <c:v>#N/A</c:v>
                </c:pt>
                <c:pt idx="9">
                  <c:v>0.3</c:v>
                </c:pt>
              </c:numCache>
            </c:numRef>
          </c:val>
          <c:extLst>
            <c:ext xmlns:c16="http://schemas.microsoft.com/office/drawing/2014/chart" uri="{C3380CC4-5D6E-409C-BE32-E72D297353CC}">
              <c16:uniqueId val="{00000004-41DA-4DCF-87CF-432D57DB164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1.76</c:v>
                </c:pt>
                <c:pt idx="2">
                  <c:v>#N/A</c:v>
                </c:pt>
                <c:pt idx="3">
                  <c:v>0.15</c:v>
                </c:pt>
                <c:pt idx="4">
                  <c:v>#N/A</c:v>
                </c:pt>
                <c:pt idx="5">
                  <c:v>0.66</c:v>
                </c:pt>
                <c:pt idx="6">
                  <c:v>#N/A</c:v>
                </c:pt>
                <c:pt idx="7">
                  <c:v>1.19</c:v>
                </c:pt>
                <c:pt idx="8">
                  <c:v>#N/A</c:v>
                </c:pt>
                <c:pt idx="9">
                  <c:v>1.39</c:v>
                </c:pt>
              </c:numCache>
            </c:numRef>
          </c:val>
          <c:extLst>
            <c:ext xmlns:c16="http://schemas.microsoft.com/office/drawing/2014/chart" uri="{C3380CC4-5D6E-409C-BE32-E72D297353CC}">
              <c16:uniqueId val="{00000005-41DA-4DCF-87CF-432D57DB164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#N/A</c:v>
                </c:pt>
                <c:pt idx="3">
                  <c:v>1.21</c:v>
                </c:pt>
                <c:pt idx="4">
                  <c:v>#N/A</c:v>
                </c:pt>
                <c:pt idx="5">
                  <c:v>1.17</c:v>
                </c:pt>
                <c:pt idx="6">
                  <c:v>#N/A</c:v>
                </c:pt>
                <c:pt idx="7">
                  <c:v>1.34</c:v>
                </c:pt>
                <c:pt idx="8">
                  <c:v>#N/A</c:v>
                </c:pt>
                <c:pt idx="9">
                  <c:v>1.43</c:v>
                </c:pt>
              </c:numCache>
            </c:numRef>
          </c:val>
          <c:extLst>
            <c:ext xmlns:c16="http://schemas.microsoft.com/office/drawing/2014/chart" uri="{C3380CC4-5D6E-409C-BE32-E72D297353CC}">
              <c16:uniqueId val="{00000006-41DA-4DCF-87CF-432D57DB1645}"/>
            </c:ext>
          </c:extLst>
        </c:ser>
        <c:ser>
          <c:idx val="7"/>
          <c:order val="7"/>
          <c:tx>
            <c:strRef>
              <c:f>データシート!$A$34</c:f>
              <c:strCache>
                <c:ptCount val="1"/>
                <c:pt idx="0">
                  <c:v>鹿島臨海都市計画事業鹿嶋市平井東部土地区画整理事業特別会計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5.03</c:v>
                </c:pt>
                <c:pt idx="2">
                  <c:v>#N/A</c:v>
                </c:pt>
                <c:pt idx="3">
                  <c:v>5.01</c:v>
                </c:pt>
                <c:pt idx="4">
                  <c:v>#N/A</c:v>
                </c:pt>
                <c:pt idx="5">
                  <c:v>4.99</c:v>
                </c:pt>
                <c:pt idx="6">
                  <c:v>#N/A</c:v>
                </c:pt>
                <c:pt idx="7">
                  <c:v>4.3</c:v>
                </c:pt>
                <c:pt idx="8">
                  <c:v>#N/A</c:v>
                </c:pt>
                <c:pt idx="9">
                  <c:v>3.45</c:v>
                </c:pt>
              </c:numCache>
            </c:numRef>
          </c:val>
          <c:extLst>
            <c:ext xmlns:c16="http://schemas.microsoft.com/office/drawing/2014/chart" uri="{C3380CC4-5D6E-409C-BE32-E72D297353CC}">
              <c16:uniqueId val="{00000007-41DA-4DCF-87CF-432D57DB164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15.28</c:v>
                </c:pt>
                <c:pt idx="2">
                  <c:v>#N/A</c:v>
                </c:pt>
                <c:pt idx="3">
                  <c:v>6.38</c:v>
                </c:pt>
                <c:pt idx="4">
                  <c:v>#N/A</c:v>
                </c:pt>
                <c:pt idx="5">
                  <c:v>5.68</c:v>
                </c:pt>
                <c:pt idx="6">
                  <c:v>#N/A</c:v>
                </c:pt>
                <c:pt idx="7">
                  <c:v>3.62</c:v>
                </c:pt>
                <c:pt idx="8">
                  <c:v>#N/A</c:v>
                </c:pt>
                <c:pt idx="9">
                  <c:v>8.6300000000000008</c:v>
                </c:pt>
              </c:numCache>
            </c:numRef>
          </c:val>
          <c:extLst>
            <c:ext xmlns:c16="http://schemas.microsoft.com/office/drawing/2014/chart" uri="{C3380CC4-5D6E-409C-BE32-E72D297353CC}">
              <c16:uniqueId val="{00000008-41DA-4DCF-87CF-432D57DB164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12.19</c:v>
                </c:pt>
                <c:pt idx="2">
                  <c:v>#N/A</c:v>
                </c:pt>
                <c:pt idx="3">
                  <c:v>13.7</c:v>
                </c:pt>
                <c:pt idx="4">
                  <c:v>#N/A</c:v>
                </c:pt>
                <c:pt idx="5">
                  <c:v>15.52</c:v>
                </c:pt>
                <c:pt idx="6">
                  <c:v>#N/A</c:v>
                </c:pt>
                <c:pt idx="7">
                  <c:v>15.16</c:v>
                </c:pt>
                <c:pt idx="8">
                  <c:v>#N/A</c:v>
                </c:pt>
                <c:pt idx="9">
                  <c:v>15.2</c:v>
                </c:pt>
              </c:numCache>
            </c:numRef>
          </c:val>
          <c:extLst>
            <c:ext xmlns:c16="http://schemas.microsoft.com/office/drawing/2014/chart" uri="{C3380CC4-5D6E-409C-BE32-E72D297353CC}">
              <c16:uniqueId val="{00000009-41DA-4DCF-87CF-432D57DB16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1511</c:v>
                </c:pt>
                <c:pt idx="5">
                  <c:v>1496</c:v>
                </c:pt>
                <c:pt idx="8">
                  <c:v>1443</c:v>
                </c:pt>
                <c:pt idx="11">
                  <c:v>1401</c:v>
                </c:pt>
                <c:pt idx="14">
                  <c:v>1305</c:v>
                </c:pt>
              </c:numCache>
            </c:numRef>
          </c:val>
          <c:extLst>
            <c:ext xmlns:c16="http://schemas.microsoft.com/office/drawing/2014/chart" uri="{C3380CC4-5D6E-409C-BE32-E72D297353CC}">
              <c16:uniqueId val="{00000000-31AB-43E2-8027-66FE666B96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AB-43E2-8027-66FE666B96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31AB-43E2-8027-66FE666B96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44</c:v>
                </c:pt>
                <c:pt idx="3">
                  <c:v>73</c:v>
                </c:pt>
                <c:pt idx="6">
                  <c:v>84</c:v>
                </c:pt>
                <c:pt idx="9">
                  <c:v>96</c:v>
                </c:pt>
                <c:pt idx="12">
                  <c:v>69</c:v>
                </c:pt>
              </c:numCache>
            </c:numRef>
          </c:val>
          <c:extLst>
            <c:ext xmlns:c16="http://schemas.microsoft.com/office/drawing/2014/chart" uri="{C3380CC4-5D6E-409C-BE32-E72D297353CC}">
              <c16:uniqueId val="{00000003-31AB-43E2-8027-66FE666B96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541</c:v>
                </c:pt>
                <c:pt idx="3">
                  <c:v>547</c:v>
                </c:pt>
                <c:pt idx="6">
                  <c:v>463</c:v>
                </c:pt>
                <c:pt idx="9">
                  <c:v>457</c:v>
                </c:pt>
                <c:pt idx="12">
                  <c:v>314</c:v>
                </c:pt>
              </c:numCache>
            </c:numRef>
          </c:val>
          <c:extLst>
            <c:ext xmlns:c16="http://schemas.microsoft.com/office/drawing/2014/chart" uri="{C3380CC4-5D6E-409C-BE32-E72D297353CC}">
              <c16:uniqueId val="{00000004-31AB-43E2-8027-66FE666B96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16</c:v>
                </c:pt>
                <c:pt idx="3">
                  <c:v>12</c:v>
                </c:pt>
                <c:pt idx="6">
                  <c:v>9</c:v>
                </c:pt>
                <c:pt idx="9">
                  <c:v>6</c:v>
                </c:pt>
                <c:pt idx="12">
                  <c:v>2</c:v>
                </c:pt>
              </c:numCache>
            </c:numRef>
          </c:val>
          <c:extLst>
            <c:ext xmlns:c16="http://schemas.microsoft.com/office/drawing/2014/chart" uri="{C3380CC4-5D6E-409C-BE32-E72D297353CC}">
              <c16:uniqueId val="{00000005-31AB-43E2-8027-66FE666B96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AB-43E2-8027-66FE666B96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1716</c:v>
                </c:pt>
                <c:pt idx="3">
                  <c:v>1661</c:v>
                </c:pt>
                <c:pt idx="6">
                  <c:v>1716</c:v>
                </c:pt>
                <c:pt idx="9">
                  <c:v>1746</c:v>
                </c:pt>
                <c:pt idx="12">
                  <c:v>1770</c:v>
                </c:pt>
              </c:numCache>
            </c:numRef>
          </c:val>
          <c:extLst>
            <c:ext xmlns:c16="http://schemas.microsoft.com/office/drawing/2014/chart" uri="{C3380CC4-5D6E-409C-BE32-E72D297353CC}">
              <c16:uniqueId val="{00000007-31AB-43E2-8027-66FE666B96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809</c:v>
                </c:pt>
                <c:pt idx="2">
                  <c:v>#N/A</c:v>
                </c:pt>
                <c:pt idx="3">
                  <c:v>#N/A</c:v>
                </c:pt>
                <c:pt idx="4">
                  <c:v>797</c:v>
                </c:pt>
                <c:pt idx="5">
                  <c:v>#N/A</c:v>
                </c:pt>
                <c:pt idx="6">
                  <c:v>#N/A</c:v>
                </c:pt>
                <c:pt idx="7">
                  <c:v>829</c:v>
                </c:pt>
                <c:pt idx="8">
                  <c:v>#N/A</c:v>
                </c:pt>
                <c:pt idx="9">
                  <c:v>#N/A</c:v>
                </c:pt>
                <c:pt idx="10">
                  <c:v>904</c:v>
                </c:pt>
                <c:pt idx="11">
                  <c:v>#N/A</c:v>
                </c:pt>
                <c:pt idx="12">
                  <c:v>#N/A</c:v>
                </c:pt>
                <c:pt idx="13">
                  <c:v>850</c:v>
                </c:pt>
                <c:pt idx="14">
                  <c:v>#N/A</c:v>
                </c:pt>
              </c:numCache>
            </c:numRef>
          </c:val>
          <c:smooth val="0"/>
          <c:extLst>
            <c:ext xmlns:c16="http://schemas.microsoft.com/office/drawing/2014/chart" uri="{C3380CC4-5D6E-409C-BE32-E72D297353CC}">
              <c16:uniqueId val="{00000008-31AB-43E2-8027-66FE666B96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15168</c:v>
                </c:pt>
                <c:pt idx="5">
                  <c:v>14537</c:v>
                </c:pt>
                <c:pt idx="8">
                  <c:v>13813</c:v>
                </c:pt>
                <c:pt idx="11">
                  <c:v>13819</c:v>
                </c:pt>
                <c:pt idx="14">
                  <c:v>13298</c:v>
                </c:pt>
              </c:numCache>
            </c:numRef>
          </c:val>
          <c:extLst>
            <c:ext xmlns:c16="http://schemas.microsoft.com/office/drawing/2014/chart" uri="{C3380CC4-5D6E-409C-BE32-E72D297353CC}">
              <c16:uniqueId val="{00000000-C973-4604-B18E-98BBE1E81E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164</c:v>
                </c:pt>
                <c:pt idx="5">
                  <c:v>257</c:v>
                </c:pt>
                <c:pt idx="8">
                  <c:v>326</c:v>
                </c:pt>
                <c:pt idx="11">
                  <c:v>293</c:v>
                </c:pt>
                <c:pt idx="14">
                  <c:v>202</c:v>
                </c:pt>
              </c:numCache>
            </c:numRef>
          </c:val>
          <c:extLst>
            <c:ext xmlns:c16="http://schemas.microsoft.com/office/drawing/2014/chart" uri="{C3380CC4-5D6E-409C-BE32-E72D297353CC}">
              <c16:uniqueId val="{00000001-C973-4604-B18E-98BBE1E81E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5374</c:v>
                </c:pt>
                <c:pt idx="5">
                  <c:v>5802</c:v>
                </c:pt>
                <c:pt idx="8">
                  <c:v>4908</c:v>
                </c:pt>
                <c:pt idx="11">
                  <c:v>5249</c:v>
                </c:pt>
                <c:pt idx="14">
                  <c:v>5508</c:v>
                </c:pt>
              </c:numCache>
            </c:numRef>
          </c:val>
          <c:extLst>
            <c:ext xmlns:c16="http://schemas.microsoft.com/office/drawing/2014/chart" uri="{C3380CC4-5D6E-409C-BE32-E72D297353CC}">
              <c16:uniqueId val="{00000002-C973-4604-B18E-98BBE1E81E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73-4604-B18E-98BBE1E81E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73-4604-B18E-98BBE1E81E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2</c:v>
                </c:pt>
                <c:pt idx="12">
                  <c:v>0</c:v>
                </c:pt>
              </c:numCache>
            </c:numRef>
          </c:val>
          <c:extLst>
            <c:ext xmlns:c16="http://schemas.microsoft.com/office/drawing/2014/chart" uri="{C3380CC4-5D6E-409C-BE32-E72D297353CC}">
              <c16:uniqueId val="{00000005-C973-4604-B18E-98BBE1E81E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3034</c:v>
                </c:pt>
                <c:pt idx="3">
                  <c:v>3072</c:v>
                </c:pt>
                <c:pt idx="6">
                  <c:v>2970</c:v>
                </c:pt>
                <c:pt idx="9">
                  <c:v>2846</c:v>
                </c:pt>
                <c:pt idx="12">
                  <c:v>2835</c:v>
                </c:pt>
              </c:numCache>
            </c:numRef>
          </c:val>
          <c:extLst>
            <c:ext xmlns:c16="http://schemas.microsoft.com/office/drawing/2014/chart" uri="{C3380CC4-5D6E-409C-BE32-E72D297353CC}">
              <c16:uniqueId val="{00000006-C973-4604-B18E-98BBE1E81E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774</c:v>
                </c:pt>
                <c:pt idx="3">
                  <c:v>733</c:v>
                </c:pt>
                <c:pt idx="6">
                  <c:v>661</c:v>
                </c:pt>
                <c:pt idx="9">
                  <c:v>624</c:v>
                </c:pt>
                <c:pt idx="12">
                  <c:v>671</c:v>
                </c:pt>
              </c:numCache>
            </c:numRef>
          </c:val>
          <c:extLst>
            <c:ext xmlns:c16="http://schemas.microsoft.com/office/drawing/2014/chart" uri="{C3380CC4-5D6E-409C-BE32-E72D297353CC}">
              <c16:uniqueId val="{00000007-C973-4604-B18E-98BBE1E81E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6904</c:v>
                </c:pt>
                <c:pt idx="3">
                  <c:v>7003</c:v>
                </c:pt>
                <c:pt idx="6">
                  <c:v>6510</c:v>
                </c:pt>
                <c:pt idx="9">
                  <c:v>6000</c:v>
                </c:pt>
                <c:pt idx="12">
                  <c:v>4820</c:v>
                </c:pt>
              </c:numCache>
            </c:numRef>
          </c:val>
          <c:extLst>
            <c:ext xmlns:c16="http://schemas.microsoft.com/office/drawing/2014/chart" uri="{C3380CC4-5D6E-409C-BE32-E72D297353CC}">
              <c16:uniqueId val="{00000008-C973-4604-B18E-98BBE1E81E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973-4604-B18E-98BBE1E81E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17262</c:v>
                </c:pt>
                <c:pt idx="3">
                  <c:v>17422</c:v>
                </c:pt>
                <c:pt idx="6">
                  <c:v>17185</c:v>
                </c:pt>
                <c:pt idx="9">
                  <c:v>17480</c:v>
                </c:pt>
                <c:pt idx="12">
                  <c:v>17352</c:v>
                </c:pt>
              </c:numCache>
            </c:numRef>
          </c:val>
          <c:extLst>
            <c:ext xmlns:c16="http://schemas.microsoft.com/office/drawing/2014/chart" uri="{C3380CC4-5D6E-409C-BE32-E72D297353CC}">
              <c16:uniqueId val="{0000000A-C973-4604-B18E-98BBE1E81E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7269</c:v>
                </c:pt>
                <c:pt idx="2">
                  <c:v>#N/A</c:v>
                </c:pt>
                <c:pt idx="3">
                  <c:v>#N/A</c:v>
                </c:pt>
                <c:pt idx="4">
                  <c:v>7633</c:v>
                </c:pt>
                <c:pt idx="5">
                  <c:v>#N/A</c:v>
                </c:pt>
                <c:pt idx="6">
                  <c:v>#N/A</c:v>
                </c:pt>
                <c:pt idx="7">
                  <c:v>8279</c:v>
                </c:pt>
                <c:pt idx="8">
                  <c:v>#N/A</c:v>
                </c:pt>
                <c:pt idx="9">
                  <c:v>#N/A</c:v>
                </c:pt>
                <c:pt idx="10">
                  <c:v>7592</c:v>
                </c:pt>
                <c:pt idx="11">
                  <c:v>#N/A</c:v>
                </c:pt>
                <c:pt idx="12">
                  <c:v>#N/A</c:v>
                </c:pt>
                <c:pt idx="13">
                  <c:v>6669</c:v>
                </c:pt>
                <c:pt idx="14">
                  <c:v>#N/A</c:v>
                </c:pt>
              </c:numCache>
            </c:numRef>
          </c:val>
          <c:smooth val="0"/>
          <c:extLst>
            <c:ext xmlns:c16="http://schemas.microsoft.com/office/drawing/2014/chart" uri="{C3380CC4-5D6E-409C-BE32-E72D297353CC}">
              <c16:uniqueId val="{0000000B-C973-4604-B18E-98BBE1E81E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1402</c:v>
                </c:pt>
                <c:pt idx="1">
                  <c:v>1746</c:v>
                </c:pt>
                <c:pt idx="2">
                  <c:v>1834</c:v>
                </c:pt>
              </c:numCache>
            </c:numRef>
          </c:val>
          <c:extLst>
            <c:ext xmlns:c16="http://schemas.microsoft.com/office/drawing/2014/chart" uri="{C3380CC4-5D6E-409C-BE32-E72D297353CC}">
              <c16:uniqueId val="{00000000-68E9-4352-AF29-1D97576899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307</c:v>
                </c:pt>
                <c:pt idx="1">
                  <c:v>296</c:v>
                </c:pt>
                <c:pt idx="2">
                  <c:v>296</c:v>
                </c:pt>
              </c:numCache>
            </c:numRef>
          </c:val>
          <c:extLst>
            <c:ext xmlns:c16="http://schemas.microsoft.com/office/drawing/2014/chart" uri="{C3380CC4-5D6E-409C-BE32-E72D297353CC}">
              <c16:uniqueId val="{00000001-68E9-4352-AF29-1D97576899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1048</c:v>
                </c:pt>
                <c:pt idx="1">
                  <c:v>773</c:v>
                </c:pt>
                <c:pt idx="2">
                  <c:v>700</c:v>
                </c:pt>
              </c:numCache>
            </c:numRef>
          </c:val>
          <c:extLst>
            <c:ext xmlns:c16="http://schemas.microsoft.com/office/drawing/2014/chart" uri="{C3380CC4-5D6E-409C-BE32-E72D297353CC}">
              <c16:uniqueId val="{00000002-68E9-4352-AF29-1D97576899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397429762872767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{CE560988-318E-4D47-AA13-05D94A3888F6}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CFD-4A85-810F-6D0B5AB117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{A632EB26-79D6-4F41-BEE5-877AE1A42651}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FD-4A85-810F-6D0B5AB117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{EEDE2B41-4085-49C1-BF19-39F3A6201F4A}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FD-4A85-810F-6D0B5AB117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{89F0898E-610E-4541-BF92-FFF0B82AF6CF}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FD-4A85-810F-6D0B5AB117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{21A72FD4-37BD-476D-9E65-4AD0E234CE70}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FD-4A85-810F-6D0B5AB117B6}"/>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{EAE73330-5E22-4EEE-8476-CFC0123A1CBF}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CFD-4A85-810F-6D0B5AB117B6}"/>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{6381DC8D-6FE3-4530-A4B0-2FB07EBAD8B9}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CFD-4A85-810F-6D0B5AB117B6}"/>
                </c:ext>
              </c:extLst>
            </c:dLbl>
            <c:dLbl>
              <c:idx val="24"/>
              <c:layout>
                <c:manualLayout>
                  <c:x val="0"/>
                  <c:y val="1.7397429762872767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{A7B1A1EB-79A8-4B0B-AC5A-376B65EF0E90}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CFD-4A85-810F-6D0B5AB117B6}"/>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{B8E44070-2BF4-4032-96EE-6E46704E69A2}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CFD-4A85-810F-6D0B5AB117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52.1</c:v>
                </c:pt>
                <c:pt idx="8">
                  <c:v>50.3</c:v>
                </c:pt>
                <c:pt idx="16">
                  <c:v>52</c:v>
                </c:pt>
                <c:pt idx="24">
                  <c:v>53</c:v>
                </c:pt>
                <c:pt idx="32">
                  <c:v>53</c:v>
                </c:pt>
              </c:numCache>
            </c:numRef>
          </c:xVal>
          <c:yVal>
            <c:numRef>
              <c:f>公会計指標分析・財政指標組合せ分析表!$BP$51:$DC$51</c:f>
              <c:numCache>
                <c:formatCode>#,##0.0;"▲ "#,##0.0</c:formatCode>
                <c:ptCount val="40"/>
                <c:pt idx="0">
                  <c:v>55.8</c:v>
                </c:pt>
                <c:pt idx="8">
                  <c:v>59.4</c:v>
                </c:pt>
                <c:pt idx="16">
                  <c:v>63.5</c:v>
                </c:pt>
                <c:pt idx="24">
                  <c:v>56.2</c:v>
                </c:pt>
                <c:pt idx="32">
                  <c:v>47</c:v>
                </c:pt>
              </c:numCache>
            </c:numRef>
          </c:yVal>
          <c:smooth val="0"/>
          <c:extLst>
            <c:ext xmlns:c16="http://schemas.microsoft.com/office/drawing/2014/chart" uri="{C3380CC4-5D6E-409C-BE32-E72D297353CC}">
              <c16:uniqueId val="{00000009-7CFD-4A85-810F-6D0B5AB117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{63627DD0-7606-46C9-84E9-9791EF7AB731}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CFD-4A85-810F-6D0B5AB117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{EEC132F1-1E2F-45F3-9A8D-5BF85540DBE0}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FD-4A85-810F-6D0B5AB117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{313954A4-B5C2-44A8-A94B-AE85B71D94F0}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FD-4A85-810F-6D0B5AB117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{F5252E39-5AEC-44ED-9ECE-F717403C3D4A}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FD-4A85-810F-6D0B5AB117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{011A59AC-A61C-477B-9C42-3A42F5F8628F}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FD-4A85-810F-6D0B5AB117B6}"/>
                </c:ext>
              </c:extLst>
            </c:dLbl>
            <c:dLbl>
              <c:idx val="8"/>
              <c:layout>
                <c:manualLayout>
                  <c:x val="-2.9536691961559374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{9E097BCC-200B-4402-A340-878DF1BF7A19}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CFD-4A85-810F-6D0B5AB117B6}"/>
                </c:ext>
              </c:extLst>
            </c:dLbl>
            <c:dLbl>
              <c:idx val="16"/>
              <c:layout>
                <c:manualLayout>
                  <c:x val="-2.2530966755713776E-2"/>
                  <c:y val="-4.734161234299241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{39C95BAF-D85B-4039-AA80-64279C6384F2}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CFD-4A85-810F-6D0B5AB117B6}"/>
                </c:ext>
              </c:extLst>
            </c:dLbl>
            <c:dLbl>
              <c:idx val="24"/>
              <c:layout>
                <c:manualLayout>
                  <c:x val="-4.4109043052767472E-2"/>
                  <c:y val="-8.213611663791073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{E8E37279-CA79-473B-A68D-CA158BBAC203}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CFD-4A85-810F-6D0B5AB117B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{983A270E-5265-4E21-8E3A-06FBB0BCA761}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CFD-4A85-810F-6D0B5AB117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62.4</c:v>
                </c:pt>
              </c:numCache>
            </c:numRef>
          </c:xVal>
          <c:yVal>
            <c:numRef>
              <c:f>公会計指標分析・財政指標組合せ分析表!$BP$55:$DC$55</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7CFD-4A85-810F-6D0B5AB117B6}"/>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{59FB17C0-6B07-49DD-B65A-64ADA34E64EA}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DEC-422C-80B7-9ACA4153CF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{4524EA2E-F774-4BEB-A15E-DEB8BB776304}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EC-422C-80B7-9ACA4153CF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{58756666-2E67-4655-8D61-8346271EAD6E}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EC-422C-80B7-9ACA4153CF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{7C3D19F1-A32C-44E1-BA03-465E0E2934A5}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EC-422C-80B7-9ACA4153CF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{82EB2E73-616A-4DAF-B37C-494EF279C4A3}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EC-422C-80B7-9ACA4153CF6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{C314DC89-E681-4F0B-8A4A-B3DEE462719B}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DEC-422C-80B7-9ACA4153CF6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{A36FF87E-450C-4EE7-9DE2-340593EBC2C3}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DEC-422C-80B7-9ACA4153CF6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{B0A1D92B-8C17-4A27-8E4B-F3EB6AF364C6}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DEC-422C-80B7-9ACA4153CF6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{49209BF3-3F74-48A0-835C-4FBFA9B8E7AC}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DEC-422C-80B7-9ACA4153CF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6.3</c:v>
                </c:pt>
                <c:pt idx="16">
                  <c:v>6.2</c:v>
                </c:pt>
                <c:pt idx="24">
                  <c:v>6.4</c:v>
                </c:pt>
                <c:pt idx="32">
                  <c:v>6.3</c:v>
                </c:pt>
              </c:numCache>
            </c:numRef>
          </c:xVal>
          <c:yVal>
            <c:numRef>
              <c:f>公会計指標分析・財政指標組合せ分析表!$BP$73:$DC$73</c:f>
              <c:numCache>
                <c:formatCode>#,##0.0;"▲ "#,##0.0</c:formatCode>
                <c:ptCount val="40"/>
                <c:pt idx="0">
                  <c:v>55.8</c:v>
                </c:pt>
                <c:pt idx="8">
                  <c:v>59.4</c:v>
                </c:pt>
                <c:pt idx="16">
                  <c:v>63.5</c:v>
                </c:pt>
                <c:pt idx="24">
                  <c:v>56.2</c:v>
                </c:pt>
                <c:pt idx="32">
                  <c:v>47</c:v>
                </c:pt>
              </c:numCache>
            </c:numRef>
          </c:yVal>
          <c:smooth val="0"/>
          <c:extLst>
            <c:ext xmlns:c16="http://schemas.microsoft.com/office/drawing/2014/chart" uri="{C3380CC4-5D6E-409C-BE32-E72D297353CC}">
              <c16:uniqueId val="{00000009-BDEC-422C-80B7-9ACA4153CF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{AF9DCEC3-A880-4EF3-A549-52AD5C342817}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DEC-422C-80B7-9ACA4153CF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{9391EFAD-36D6-4611-A59E-27DAEE27C30E}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EC-422C-80B7-9ACA4153CF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{6BF84F99-0DCF-48BD-AC10-11F31F2E2ACC}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EC-422C-80B7-9ACA4153CF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{3F20F5E5-D2CE-4B9A-8D67-C3B2C4ECF6A6}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EC-422C-80B7-9ACA4153CF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{A3DF8684-E183-4628-B392-1EA550A64C75}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EC-422C-80B7-9ACA4153CF6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{16B5DE0F-AC2A-49C7-9995-6E56392B4D83}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DEC-422C-80B7-9ACA4153CF6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{66F95889-322F-4E70-AB7C-DE607B6F80FD}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DEC-422C-80B7-9ACA4153CF6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{CC1081CA-AD43-4A16-B409-927F6E377692}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DEC-422C-80B7-9ACA4153CF6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{75F25072-F3E4-43FC-90B7-AA4A3821CEE1}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DEC-422C-80B7-9ACA4153CF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BDEC-422C-80B7-9ACA4153CF68}"/>
            </c:ext>
          </c:extLst>
        </c:ser>
        <c:dLbls>
          <c:showLegendKey val="0"/>
          <c:showVal val="1"/>
          <c:showCatName val="0"/>
          <c:showSerName val="0"/>
          <c:showPercent val="0"/>
          <c:showBubbleSize val="0"/>
        </c:dLbls>
        <c:axId val="84219776"/>
        <c:axId val="84234240"/>
      </c:scatterChart>
      <c:valAx>
        <c:axId val="84219776"/>
        <c:scaling>
          <c:orientation val="maxMin"/>
          <c:max val="7.3"/>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の分子が前年度に比べ減少しているが，これは，下水道事業の準元利償還金算入額の減により公営企業債の元利償還金に対する繰入金の額が減少したこと，一部事務組合の地方債に充てた負担金が減少したことが要因として挙げられる。</a:t>
          </a:r>
        </a:p>
        <a:p>
          <a:r>
            <a:rPr kumimoji="1" lang="ja-JP" altLang="en-US" sz="1400">
              <a:latin typeface="ＭＳ ゴシック" pitchFamily="49" charset="-128"/>
              <a:ea typeface="ＭＳ ゴシック" pitchFamily="49" charset="-128"/>
            </a:rPr>
            <a:t>　昨年度と比較して減少したが，今後も引き続き財政の健全化に努める。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減債基金残高については，毎年積立額と取崩額が同程度となっているため，近年は横ばい傾向にある。</a:t>
          </a:r>
        </a:p>
        <a:p>
          <a:r>
            <a:rPr kumimoji="1" lang="ja-JP" altLang="en-US" sz="1000">
              <a:latin typeface="ＭＳ ゴシック" pitchFamily="49" charset="-128"/>
              <a:ea typeface="ＭＳ ゴシック" pitchFamily="49" charset="-128"/>
            </a:rPr>
            <a:t>　今後も，市場公募債の償還計画を踏まえ，減債基金の積み立てを行い，適正な管理に努める。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前年度に比べ減少しているが，これは，公営企業債等繰入見込額において，下水道事業の繰入算入率減少による繰入見込額の減や，退職手当負担見込額が減となったことが要因として挙げられる。</a:t>
          </a:r>
        </a:p>
        <a:p>
          <a:r>
            <a:rPr kumimoji="1" lang="ja-JP" altLang="en-US" sz="1400">
              <a:latin typeface="ＭＳ ゴシック" pitchFamily="49" charset="-128"/>
              <a:ea typeface="ＭＳ ゴシック" pitchFamily="49" charset="-128"/>
            </a:rPr>
            <a:t>　また，一般会計等に係る地方債の現在高は，臨時財政対策債において残高が減少したため，前年度に比べ</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百万円の増となっている。充当可能基金等は，財政調整基金残高の増等により，</a:t>
          </a:r>
          <a:r>
            <a:rPr kumimoji="1" lang="en-US" altLang="ja-JP" sz="1400">
              <a:latin typeface="ＭＳ ゴシック" pitchFamily="49" charset="-128"/>
              <a:ea typeface="ＭＳ ゴシック" pitchFamily="49" charset="-128"/>
            </a:rPr>
            <a:t>259</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今後も，人員の適正配置による退職手当負担金の抑制や起債の抑制による地方債現在高の縮減に努めていく。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茨城県鹿嶋市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財政調整基金は，決算剰余金による積立額が取崩額を上回ったことから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百万円増加した。特定目的基金は，中学校大規模改造事業等により，公共施設整備基金から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百万円減少した。基金全体としては前年度と比較し，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百万円程度を維持するように努める。公共施設整備基金は，市営住宅の整備等のため，毎年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百万円程度を積立，環境保全基金は，今後も環境保全協力金を積み立てながら，衛生処理施設整備費用の財源に充当していくなど，各特定目的基金の目的に沿った適正な管理運営を行う。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公共施設整備基金：公共施設の整備に要する経費の財源に充てるとき。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衛生処理施設整備基金：廃棄物衛生処理施設の建設及び改修の事業に要する経費の財源に充てるとき。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地域福祉基金：社会福祉事業の推進に要する経費の財源に充てるとき。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環境保全基金：環境保全事業及び環境づくりの推進に要する経費の財源に充てるとき。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災害対策基金：災害の予防，応急対策及び復旧に要する経費の財源に充てるとき。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公共施設整備基金：中学校大規模改造事業に係る財源として，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地域福祉基金：介護予防・地域支え合い事業の財源として，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環境保全基金：公害対策経費の財源として，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公共施設整備基金：市営住宅の整備等のため，毎年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環境保全基金：今後も環境保全協力金を積み立てながら，衛生処理施設整備費用の財源に充当していく予定。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公債費における取崩しはなく，利子分の積立のみとなっていることから横ばいの状況にある。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今後，公共施設の大規模改修等に伴い増加が見込まれる公債費に対応するため，減債基金の充実を図る。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67,031
66,065
106.04
28,965,081
27,341,683
1,343,186
15,446,383
17,262,157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有形固定資産減価償却率は類似団体平均よりも</a:t>
          </a:r>
          <a:r>
            <a:rPr kumimoji="1" lang="en-US" altLang="ja-JP" sz="1100">
              <a:latin typeface="ＭＳ Ｐゴシック" panose="020B0600070205080204" pitchFamily="50" charset="-128"/>
              <a:ea typeface="ＭＳ Ｐゴシック" panose="020B0600070205080204" pitchFamily="50" charset="-128"/>
            </a:rPr>
            <a:t>9.4</a:t>
          </a:r>
          <a:r>
            <a:rPr kumimoji="1" lang="ja-JP" altLang="en-US" sz="1100">
              <a:latin typeface="ＭＳ Ｐゴシック" panose="020B0600070205080204" pitchFamily="50" charset="-128"/>
              <a:ea typeface="ＭＳ Ｐゴシック" panose="020B0600070205080204" pitchFamily="50" charset="-128"/>
            </a:rPr>
            <a:t>ポイント低くなっている。類似団体平均を大きく下回っている要因としては，近年行われた液状化対策工事や，いきいきゆめプールの新築工事等により有形固定資産額が大きく増加したことが挙げられる。</a:t>
          </a:r>
        </a:p>
        <a:p>
          <a:r>
            <a:rPr kumimoji="1" lang="ja-JP" altLang="en-US" sz="1100">
              <a:latin typeface="ＭＳ Ｐゴシック" panose="020B0600070205080204" pitchFamily="50" charset="-128"/>
              <a:ea typeface="ＭＳ Ｐゴシック" panose="020B0600070205080204" pitchFamily="50" charset="-128"/>
            </a:rPr>
            <a:t>　今後も引き続き，有形固定資産減価償却率が上昇しないよう，既存施設の改修等を計画的に実施することにより，適正な資産運用に努める。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65" name="直線コネクタ 64"/>
        <xdr:cNvCxnSpPr/>
      </xdr:nvCxnSpPr>
      <xdr:spPr>
        <a:xfrm flipV="1">
          <a:off x="4760595" y="5528733"/>
          <a:ext cx="1270" cy="111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66" name="有形固定資産減価償却率最小値テキスト"/>
        <xdr:cNvSpPr txBox="1"/>
      </xdr:nvSpPr>
      <xdr:spPr>
        <a:xfrm>
          <a:off x="4813300" y="6648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67" name="直線コネクタ 66"/>
        <xdr:cNvCxnSpPr/>
      </xdr:nvCxnSpPr>
      <xdr:spPr>
        <a:xfrm>
          <a:off x="4673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0" name="有形固定資産減価償却率平均値テキスト"/>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1" name="フローチャート: 判断 70"/>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3" name="フローチャート: 判断 72"/>
        <xdr:cNvSpPr/>
      </xdr:nvSpPr>
      <xdr:spPr>
        <a:xfrm>
          <a:off x="3238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5" name="フローチャート: 判断 74"/>
        <xdr:cNvSpPr/>
      </xdr:nvSpPr>
      <xdr:spPr>
        <a:xfrm>
          <a:off x="1714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157692</xdr:rowOff>
    </xdr:from>
    <xdr:to>
      <xdr:col>23</xdr:col>
      <xdr:colOff>136525</xdr:colOff>
      <xdr:row>29</xdr:row>
      <xdr:rowOff>87842</xdr:rowOff>
    </xdr:to>
    <xdr:sp macro="" textlink="">
      <xdr:nvSpPr>
        <xdr:cNvPr id="81" name="楕円 80"/>
        <xdr:cNvSpPr/>
      </xdr:nvSpPr>
      <xdr:spPr>
        <a:xfrm>
          <a:off x="47117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9119</xdr:rowOff>
    </xdr:from>
    <xdr:ext cx="405111" cy="259045"/>
    <xdr:sp macro="" textlink="">
      <xdr:nvSpPr>
        <xdr:cNvPr id="82" name="有形固定資産減価償却率該当値テキスト"/>
        <xdr:cNvSpPr txBox="1"/>
      </xdr:nvSpPr>
      <xdr:spPr>
        <a:xfrm>
          <a:off x="4813300" y="55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157692</xdr:rowOff>
    </xdr:from>
    <xdr:to>
      <xdr:col>19</xdr:col>
      <xdr:colOff>187325</xdr:colOff>
      <xdr:row>29</xdr:row>
      <xdr:rowOff>87842</xdr:rowOff>
    </xdr:to>
    <xdr:sp macro="" textlink="">
      <xdr:nvSpPr>
        <xdr:cNvPr id="83" name="楕円 82"/>
        <xdr:cNvSpPr/>
      </xdr:nvSpPr>
      <xdr:spPr>
        <a:xfrm>
          <a:off x="4000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37042</xdr:rowOff>
    </xdr:from>
    <xdr:to>
      <xdr:col>23</xdr:col>
      <xdr:colOff>85725</xdr:colOff>
      <xdr:row>29</xdr:row>
      <xdr:rowOff>37042</xdr:rowOff>
    </xdr:to>
    <xdr:cxnSp macro="">
      <xdr:nvCxnSpPr>
        <xdr:cNvPr id="84" name="直線コネクタ 83"/>
        <xdr:cNvCxnSpPr/>
      </xdr:nvCxnSpPr>
      <xdr:spPr>
        <a:xfrm>
          <a:off x="4051300" y="5780617"/>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121708</xdr:rowOff>
    </xdr:from>
    <xdr:to>
      <xdr:col>15</xdr:col>
      <xdr:colOff>187325</xdr:colOff>
      <xdr:row>29</xdr:row>
      <xdr:rowOff>51858</xdr:rowOff>
    </xdr:to>
    <xdr:sp macro="" textlink="">
      <xdr:nvSpPr>
        <xdr:cNvPr id="85" name="楕円 84"/>
        <xdr:cNvSpPr/>
      </xdr:nvSpPr>
      <xdr:spPr>
        <a:xfrm>
          <a:off x="3238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1058</xdr:rowOff>
    </xdr:from>
    <xdr:to>
      <xdr:col>19</xdr:col>
      <xdr:colOff>136525</xdr:colOff>
      <xdr:row>29</xdr:row>
      <xdr:rowOff>37042</xdr:rowOff>
    </xdr:to>
    <xdr:cxnSp macro="">
      <xdr:nvCxnSpPr>
        <xdr:cNvPr id="86" name="直線コネクタ 85"/>
        <xdr:cNvCxnSpPr/>
      </xdr:nvCxnSpPr>
      <xdr:spPr>
        <a:xfrm>
          <a:off x="3289300" y="574463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60537</xdr:rowOff>
    </xdr:from>
    <xdr:to>
      <xdr:col>11</xdr:col>
      <xdr:colOff>187325</xdr:colOff>
      <xdr:row>28</xdr:row>
      <xdr:rowOff>162137</xdr:rowOff>
    </xdr:to>
    <xdr:sp macro="" textlink="">
      <xdr:nvSpPr>
        <xdr:cNvPr id="87" name="楕円 86"/>
        <xdr:cNvSpPr/>
      </xdr:nvSpPr>
      <xdr:spPr>
        <a:xfrm>
          <a:off x="2476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111337</xdr:rowOff>
    </xdr:from>
    <xdr:to>
      <xdr:col>15</xdr:col>
      <xdr:colOff>136525</xdr:colOff>
      <xdr:row>29</xdr:row>
      <xdr:rowOff>1058</xdr:rowOff>
    </xdr:to>
    <xdr:cxnSp macro="">
      <xdr:nvCxnSpPr>
        <xdr:cNvPr id="88" name="直線コネクタ 87"/>
        <xdr:cNvCxnSpPr/>
      </xdr:nvCxnSpPr>
      <xdr:spPr>
        <a:xfrm>
          <a:off x="2527300" y="568346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125307</xdr:rowOff>
    </xdr:from>
    <xdr:to>
      <xdr:col>7</xdr:col>
      <xdr:colOff>187325</xdr:colOff>
      <xdr:row>29</xdr:row>
      <xdr:rowOff>55457</xdr:rowOff>
    </xdr:to>
    <xdr:sp macro="" textlink="">
      <xdr:nvSpPr>
        <xdr:cNvPr id="89" name="楕円 88"/>
        <xdr:cNvSpPr/>
      </xdr:nvSpPr>
      <xdr:spPr>
        <a:xfrm>
          <a:off x="1714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111337</xdr:rowOff>
    </xdr:from>
    <xdr:to>
      <xdr:col>11</xdr:col>
      <xdr:colOff>136525</xdr:colOff>
      <xdr:row>29</xdr:row>
      <xdr:rowOff>4657</xdr:rowOff>
    </xdr:to>
    <xdr:cxnSp macro="">
      <xdr:nvCxnSpPr>
        <xdr:cNvPr id="90" name="直線コネクタ 89"/>
        <xdr:cNvCxnSpPr/>
      </xdr:nvCxnSpPr>
      <xdr:spPr>
        <a:xfrm flipV="1">
          <a:off x="1765300" y="568346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1" name="n_1aveValue有形固定資産減価償却率"/>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2" name="n_2aveValue有形固定資産減価償却率"/>
        <xdr:cNvSpPr txBox="1"/>
      </xdr:nvSpPr>
      <xdr:spPr>
        <a:xfrm>
          <a:off x="3086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3" name="n_3aveValue有形固定資産減価償却率"/>
        <xdr:cNvSpPr txBox="1"/>
      </xdr:nvSpPr>
      <xdr:spPr>
        <a:xfrm>
          <a:off x="2324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101829</xdr:rowOff>
    </xdr:from>
    <xdr:ext cx="405111" cy="259045"/>
    <xdr:sp macro="" textlink="">
      <xdr:nvSpPr>
        <xdr:cNvPr id="94" name="n_4aveValue有形固定資産減価償却率"/>
        <xdr:cNvSpPr txBox="1"/>
      </xdr:nvSpPr>
      <xdr:spPr>
        <a:xfrm>
          <a:off x="1562744"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104369</xdr:rowOff>
    </xdr:from>
    <xdr:ext cx="405111" cy="259045"/>
    <xdr:sp macro="" textlink="">
      <xdr:nvSpPr>
        <xdr:cNvPr id="95" name="n_1mainValue有形固定資産減価償却率"/>
        <xdr:cNvSpPr txBox="1"/>
      </xdr:nvSpPr>
      <xdr:spPr>
        <a:xfrm>
          <a:off x="38360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68385</xdr:rowOff>
    </xdr:from>
    <xdr:ext cx="405111" cy="259045"/>
    <xdr:sp macro="" textlink="">
      <xdr:nvSpPr>
        <xdr:cNvPr id="96" name="n_2mainValue有形固定資産減価償却率"/>
        <xdr:cNvSpPr txBox="1"/>
      </xdr:nvSpPr>
      <xdr:spPr>
        <a:xfrm>
          <a:off x="3086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7214</xdr:rowOff>
    </xdr:from>
    <xdr:ext cx="405111" cy="259045"/>
    <xdr:sp macro="" textlink="">
      <xdr:nvSpPr>
        <xdr:cNvPr id="97" name="n_3mainValue有形固定資産減価償却率"/>
        <xdr:cNvSpPr txBox="1"/>
      </xdr:nvSpPr>
      <xdr:spPr>
        <a:xfrm>
          <a:off x="23247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71984</xdr:rowOff>
    </xdr:from>
    <xdr:ext cx="405111" cy="259045"/>
    <xdr:sp macro="" textlink="">
      <xdr:nvSpPr>
        <xdr:cNvPr id="98" name="n_4mainValue有形固定資産減価償却率"/>
        <xdr:cNvSpPr txBox="1"/>
      </xdr:nvSpPr>
      <xdr:spPr>
        <a:xfrm>
          <a:off x="15627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債務償還比率は類似団体平均よりも</a:t>
          </a:r>
          <a:r>
            <a:rPr kumimoji="1" lang="en-US" altLang="ja-JP" sz="1100">
              <a:latin typeface="ＭＳ Ｐゴシック" panose="020B0600070205080204" pitchFamily="50" charset="-128"/>
              <a:ea typeface="ＭＳ Ｐゴシック" panose="020B0600070205080204" pitchFamily="50" charset="-128"/>
            </a:rPr>
            <a:t>73.2</a:t>
          </a:r>
          <a:r>
            <a:rPr kumimoji="1" lang="ja-JP" altLang="en-US" sz="1100">
              <a:latin typeface="ＭＳ Ｐゴシック" panose="020B0600070205080204" pitchFamily="50" charset="-128"/>
              <a:ea typeface="ＭＳ Ｐゴシック" panose="020B0600070205080204" pitchFamily="50" charset="-128"/>
            </a:rPr>
            <a:t>ポイント高く，前年度と比較すると</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ポイント下降している。前年度から下降した要因としては，下水道事業等の公営企業において，繰入算入率減少による繰入見込額の減等に伴い公営企業債等繰入見込額が減少したことが挙げられる。</a:t>
          </a:r>
        </a:p>
        <a:p>
          <a:r>
            <a:rPr kumimoji="1" lang="ja-JP" altLang="en-US" sz="1100">
              <a:latin typeface="ＭＳ Ｐゴシック" panose="020B0600070205080204" pitchFamily="50" charset="-128"/>
              <a:ea typeface="ＭＳ Ｐゴシック" panose="020B0600070205080204" pitchFamily="50" charset="-128"/>
            </a:rPr>
            <a:t>　今後も引き続き，債務償還比率が上昇しないよう，地方債の新規発行の抑制，地方債現在高の圧縮等により，債務償還比率の適正化に努める。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29" name="直線コネクタ 128"/>
        <xdr:cNvCxnSpPr/>
      </xdr:nvCxnSpPr>
      <xdr:spPr>
        <a:xfrm flipV="1">
          <a:off x="14793595" y="5261428"/>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0" name="債務償還比率最小値テキスト"/>
        <xdr:cNvSpPr txBox="1"/>
      </xdr:nvSpPr>
      <xdr:spPr>
        <a:xfrm>
          <a:off x="14846300" y="66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1" name="直線コネクタ 130"/>
        <xdr:cNvCxnSpPr/>
      </xdr:nvCxnSpPr>
      <xdr:spPr>
        <a:xfrm>
          <a:off x="14706600" y="667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78603</xdr:rowOff>
    </xdr:from>
    <xdr:ext cx="469744" cy="259045"/>
    <xdr:sp macro="" textlink="">
      <xdr:nvSpPr>
        <xdr:cNvPr id="134" name="債務償還比率平均値テキスト"/>
        <xdr:cNvSpPr txBox="1"/>
      </xdr:nvSpPr>
      <xdr:spPr>
        <a:xfrm>
          <a:off x="14846300" y="5822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5" name="フローチャート: 判断 134"/>
        <xdr:cNvSpPr/>
      </xdr:nvSpPr>
      <xdr:spPr>
        <a:xfrm>
          <a:off x="14744700" y="597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36" name="フローチャート: 判断 135"/>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37" name="フローチャート: 判断 136"/>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38" name="フローチャート: 判断 137"/>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39" name="フローチャート: 判断 138"/>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168611</xdr:rowOff>
    </xdr:from>
    <xdr:to>
      <xdr:col>76</xdr:col>
      <xdr:colOff>73025</xdr:colOff>
      <xdr:row>31</xdr:row>
      <xdr:rowOff>98761</xdr:rowOff>
    </xdr:to>
    <xdr:sp macro="" textlink="">
      <xdr:nvSpPr>
        <xdr:cNvPr id="145" name="楕円 144"/>
        <xdr:cNvSpPr/>
      </xdr:nvSpPr>
      <xdr:spPr>
        <a:xfrm>
          <a:off x="14744700" y="60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147038</xdr:rowOff>
    </xdr:from>
    <xdr:ext cx="469744" cy="259045"/>
    <xdr:sp macro="" textlink="">
      <xdr:nvSpPr>
        <xdr:cNvPr id="146" name="債務償還比率該当値テキスト"/>
        <xdr:cNvSpPr txBox="1"/>
      </xdr:nvSpPr>
      <xdr:spPr>
        <a:xfrm>
          <a:off x="14846300" y="606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169999</xdr:rowOff>
    </xdr:from>
    <xdr:to>
      <xdr:col>72</xdr:col>
      <xdr:colOff>123825</xdr:colOff>
      <xdr:row>31</xdr:row>
      <xdr:rowOff>100149</xdr:rowOff>
    </xdr:to>
    <xdr:sp macro="" textlink="">
      <xdr:nvSpPr>
        <xdr:cNvPr id="147" name="楕円 146"/>
        <xdr:cNvSpPr/>
      </xdr:nvSpPr>
      <xdr:spPr>
        <a:xfrm>
          <a:off x="14033500" y="60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47961</xdr:rowOff>
    </xdr:from>
    <xdr:to>
      <xdr:col>76</xdr:col>
      <xdr:colOff>22225</xdr:colOff>
      <xdr:row>31</xdr:row>
      <xdr:rowOff>49349</xdr:rowOff>
    </xdr:to>
    <xdr:cxnSp macro="">
      <xdr:nvCxnSpPr>
        <xdr:cNvPr id="148" name="直線コネクタ 147"/>
        <xdr:cNvCxnSpPr/>
      </xdr:nvCxnSpPr>
      <xdr:spPr>
        <a:xfrm flipV="1">
          <a:off x="14084300" y="6134436"/>
          <a:ext cx="7112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22642</xdr:rowOff>
    </xdr:from>
    <xdr:to>
      <xdr:col>68</xdr:col>
      <xdr:colOff>123825</xdr:colOff>
      <xdr:row>32</xdr:row>
      <xdr:rowOff>124242</xdr:rowOff>
    </xdr:to>
    <xdr:sp macro="" textlink="">
      <xdr:nvSpPr>
        <xdr:cNvPr id="149" name="楕円 148"/>
        <xdr:cNvSpPr/>
      </xdr:nvSpPr>
      <xdr:spPr>
        <a:xfrm>
          <a:off x="13271500" y="628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49349</xdr:rowOff>
    </xdr:from>
    <xdr:to>
      <xdr:col>72</xdr:col>
      <xdr:colOff>73025</xdr:colOff>
      <xdr:row>32</xdr:row>
      <xdr:rowOff>73442</xdr:rowOff>
    </xdr:to>
    <xdr:cxnSp macro="">
      <xdr:nvCxnSpPr>
        <xdr:cNvPr id="150" name="直線コネクタ 149"/>
        <xdr:cNvCxnSpPr/>
      </xdr:nvCxnSpPr>
      <xdr:spPr>
        <a:xfrm flipV="1">
          <a:off x="13322300" y="6135824"/>
          <a:ext cx="762000" cy="19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15240</xdr:rowOff>
    </xdr:from>
    <xdr:to>
      <xdr:col>64</xdr:col>
      <xdr:colOff>123825</xdr:colOff>
      <xdr:row>32</xdr:row>
      <xdr:rowOff>116840</xdr:rowOff>
    </xdr:to>
    <xdr:sp macro="" textlink="">
      <xdr:nvSpPr>
        <xdr:cNvPr id="151" name="楕円 150"/>
        <xdr:cNvSpPr/>
      </xdr:nvSpPr>
      <xdr:spPr>
        <a:xfrm>
          <a:off x="12509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66040</xdr:rowOff>
    </xdr:from>
    <xdr:to>
      <xdr:col>68</xdr:col>
      <xdr:colOff>73025</xdr:colOff>
      <xdr:row>32</xdr:row>
      <xdr:rowOff>73442</xdr:rowOff>
    </xdr:to>
    <xdr:cxnSp macro="">
      <xdr:nvCxnSpPr>
        <xdr:cNvPr id="152" name="直線コネクタ 151"/>
        <xdr:cNvCxnSpPr/>
      </xdr:nvCxnSpPr>
      <xdr:spPr>
        <a:xfrm>
          <a:off x="12560300" y="6323965"/>
          <a:ext cx="762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83094</xdr:rowOff>
    </xdr:from>
    <xdr:to>
      <xdr:col>60</xdr:col>
      <xdr:colOff>123825</xdr:colOff>
      <xdr:row>33</xdr:row>
      <xdr:rowOff>13244</xdr:rowOff>
    </xdr:to>
    <xdr:sp macro="" textlink="">
      <xdr:nvSpPr>
        <xdr:cNvPr id="153" name="楕円 152"/>
        <xdr:cNvSpPr/>
      </xdr:nvSpPr>
      <xdr:spPr>
        <a:xfrm>
          <a:off x="11747500" y="634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66040</xdr:rowOff>
    </xdr:from>
    <xdr:to>
      <xdr:col>64</xdr:col>
      <xdr:colOff>73025</xdr:colOff>
      <xdr:row>32</xdr:row>
      <xdr:rowOff>133894</xdr:rowOff>
    </xdr:to>
    <xdr:cxnSp macro="">
      <xdr:nvCxnSpPr>
        <xdr:cNvPr id="154" name="直線コネクタ 153"/>
        <xdr:cNvCxnSpPr/>
      </xdr:nvCxnSpPr>
      <xdr:spPr>
        <a:xfrm flipV="1">
          <a:off x="11798300" y="6323965"/>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21607</xdr:rowOff>
    </xdr:from>
    <xdr:ext cx="469744" cy="259045"/>
    <xdr:sp macro="" textlink="">
      <xdr:nvSpPr>
        <xdr:cNvPr id="155" name="n_1aveValue債務償還比率"/>
        <xdr:cNvSpPr txBox="1"/>
      </xdr:nvSpPr>
      <xdr:spPr>
        <a:xfrm>
          <a:off x="138367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52713</xdr:rowOff>
    </xdr:from>
    <xdr:ext cx="469744" cy="259045"/>
    <xdr:sp macro="" textlink="">
      <xdr:nvSpPr>
        <xdr:cNvPr id="156" name="n_2aveValue債務償還比率"/>
        <xdr:cNvSpPr txBox="1"/>
      </xdr:nvSpPr>
      <xdr:spPr>
        <a:xfrm>
          <a:off x="13087427" y="596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28347</xdr:rowOff>
    </xdr:from>
    <xdr:ext cx="469744" cy="259045"/>
    <xdr:sp macro="" textlink="">
      <xdr:nvSpPr>
        <xdr:cNvPr id="157" name="n_3aveValue債務償還比率"/>
        <xdr:cNvSpPr txBox="1"/>
      </xdr:nvSpPr>
      <xdr:spPr>
        <a:xfrm>
          <a:off x="12325427" y="59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59344</xdr:rowOff>
    </xdr:from>
    <xdr:ext cx="469744" cy="259045"/>
    <xdr:sp macro="" textlink="">
      <xdr:nvSpPr>
        <xdr:cNvPr id="158" name="n_4aveValue債務償還比率"/>
        <xdr:cNvSpPr txBox="1"/>
      </xdr:nvSpPr>
      <xdr:spPr>
        <a:xfrm>
          <a:off x="11563427" y="597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116676</xdr:rowOff>
    </xdr:from>
    <xdr:ext cx="469744" cy="259045"/>
    <xdr:sp macro="" textlink="">
      <xdr:nvSpPr>
        <xdr:cNvPr id="159" name="n_1mainValue債務償還比率"/>
        <xdr:cNvSpPr txBox="1"/>
      </xdr:nvSpPr>
      <xdr:spPr>
        <a:xfrm>
          <a:off x="13836727" y="586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115369</xdr:rowOff>
    </xdr:from>
    <xdr:ext cx="469744" cy="259045"/>
    <xdr:sp macro="" textlink="">
      <xdr:nvSpPr>
        <xdr:cNvPr id="160" name="n_2mainValue債務償還比率"/>
        <xdr:cNvSpPr txBox="1"/>
      </xdr:nvSpPr>
      <xdr:spPr>
        <a:xfrm>
          <a:off x="13087427" y="637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107967</xdr:rowOff>
    </xdr:from>
    <xdr:ext cx="469744" cy="259045"/>
    <xdr:sp macro="" textlink="">
      <xdr:nvSpPr>
        <xdr:cNvPr id="161" name="n_3mainValue債務償還比率"/>
        <xdr:cNvSpPr txBox="1"/>
      </xdr:nvSpPr>
      <xdr:spPr>
        <a:xfrm>
          <a:off x="12325427" y="636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4371</xdr:rowOff>
    </xdr:from>
    <xdr:ext cx="469744" cy="259045"/>
    <xdr:sp macro="" textlink="">
      <xdr:nvSpPr>
        <xdr:cNvPr id="162" name="n_4mainValue債務償還比率"/>
        <xdr:cNvSpPr txBox="1"/>
      </xdr:nvSpPr>
      <xdr:spPr>
        <a:xfrm>
          <a:off x="11563427" y="643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67,031
66,065
106.04
28,965,081
27,341,683
1,343,186
15,446,383
17,262,157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xdr:cNvCxnSpPr/>
      </xdr:nvCxnSpPr>
      <xdr:spPr>
        <a:xfrm flipV="1">
          <a:off x="4634865" y="610895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xdr:cNvSpPr txBox="1"/>
      </xdr:nvSpPr>
      <xdr:spPr>
        <a:xfrm>
          <a:off x="4673600" y="588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xdr:cNvCxnSpPr/>
      </xdr:nvCxnSpPr>
      <xdr:spPr>
        <a:xfrm>
          <a:off x="4546600" y="610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17543</xdr:rowOff>
    </xdr:from>
    <xdr:ext cx="405111" cy="259045"/>
    <xdr:sp macro="" textlink="">
      <xdr:nvSpPr>
        <xdr:cNvPr id="60" name="【道路】&#10;有形固定資産減価償却率平均値テキスト"/>
        <xdr:cNvSpPr txBox="1"/>
      </xdr:nvSpPr>
      <xdr:spPr>
        <a:xfrm>
          <a:off x="4673600" y="6704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xdr:cNvSpPr/>
      </xdr:nvSpPr>
      <xdr:spPr>
        <a:xfrm>
          <a:off x="4584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xdr:cNvSpPr/>
      </xdr:nvSpPr>
      <xdr:spPr>
        <a:xfrm>
          <a:off x="2857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xdr:cNvSpPr/>
      </xdr:nvSpPr>
      <xdr:spPr>
        <a:xfrm>
          <a:off x="196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xdr:cNvSpPr/>
      </xdr:nvSpPr>
      <xdr:spPr>
        <a:xfrm>
          <a:off x="107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39116</xdr:rowOff>
    </xdr:from>
    <xdr:to>
      <xdr:col>24</xdr:col>
      <xdr:colOff>114300</xdr:colOff>
      <xdr:row>37</xdr:row>
      <xdr:rowOff>140716</xdr:rowOff>
    </xdr:to>
    <xdr:sp macro="" textlink="">
      <xdr:nvSpPr>
        <xdr:cNvPr id="71" name="楕円 70"/>
        <xdr:cNvSpPr/>
      </xdr:nvSpPr>
      <xdr:spPr>
        <a:xfrm>
          <a:off x="45847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61993</xdr:rowOff>
    </xdr:from>
    <xdr:ext cx="405111" cy="259045"/>
    <xdr:sp macro="" textlink="">
      <xdr:nvSpPr>
        <xdr:cNvPr id="72" name="【道路】&#10;有形固定資産減価償却率該当値テキスト"/>
        <xdr:cNvSpPr txBox="1"/>
      </xdr:nvSpPr>
      <xdr:spPr>
        <a:xfrm>
          <a:off x="4673600" y="623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169418</xdr:rowOff>
    </xdr:from>
    <xdr:to>
      <xdr:col>20</xdr:col>
      <xdr:colOff>38100</xdr:colOff>
      <xdr:row>37</xdr:row>
      <xdr:rowOff>99568</xdr:rowOff>
    </xdr:to>
    <xdr:sp macro="" textlink="">
      <xdr:nvSpPr>
        <xdr:cNvPr id="73" name="楕円 72"/>
        <xdr:cNvSpPr/>
      </xdr:nvSpPr>
      <xdr:spPr>
        <a:xfrm>
          <a:off x="3746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48768</xdr:rowOff>
    </xdr:from>
    <xdr:to>
      <xdr:col>24</xdr:col>
      <xdr:colOff>63500</xdr:colOff>
      <xdr:row>37</xdr:row>
      <xdr:rowOff>89916</xdr:rowOff>
    </xdr:to>
    <xdr:cxnSp macro="">
      <xdr:nvCxnSpPr>
        <xdr:cNvPr id="74" name="直線コネクタ 73"/>
        <xdr:cNvCxnSpPr/>
      </xdr:nvCxnSpPr>
      <xdr:spPr>
        <a:xfrm>
          <a:off x="3797300" y="639241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135128</xdr:rowOff>
    </xdr:from>
    <xdr:to>
      <xdr:col>15</xdr:col>
      <xdr:colOff>101600</xdr:colOff>
      <xdr:row>37</xdr:row>
      <xdr:rowOff>65278</xdr:rowOff>
    </xdr:to>
    <xdr:sp macro="" textlink="">
      <xdr:nvSpPr>
        <xdr:cNvPr id="75" name="楕円 74"/>
        <xdr:cNvSpPr/>
      </xdr:nvSpPr>
      <xdr:spPr>
        <a:xfrm>
          <a:off x="2857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xdr:rowOff>
    </xdr:from>
    <xdr:to>
      <xdr:col>19</xdr:col>
      <xdr:colOff>177800</xdr:colOff>
      <xdr:row>37</xdr:row>
      <xdr:rowOff>48768</xdr:rowOff>
    </xdr:to>
    <xdr:cxnSp macro="">
      <xdr:nvCxnSpPr>
        <xdr:cNvPr id="76" name="直線コネクタ 75"/>
        <xdr:cNvCxnSpPr/>
      </xdr:nvCxnSpPr>
      <xdr:spPr>
        <a:xfrm>
          <a:off x="2908300" y="635812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77" name="楕円 76"/>
        <xdr:cNvSpPr/>
      </xdr:nvSpPr>
      <xdr:spPr>
        <a:xfrm>
          <a:off x="196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14478</xdr:rowOff>
    </xdr:to>
    <xdr:cxnSp macro="">
      <xdr:nvCxnSpPr>
        <xdr:cNvPr id="78" name="直線コネクタ 77"/>
        <xdr:cNvCxnSpPr/>
      </xdr:nvCxnSpPr>
      <xdr:spPr>
        <a:xfrm>
          <a:off x="2019300" y="63169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148844</xdr:rowOff>
    </xdr:from>
    <xdr:to>
      <xdr:col>6</xdr:col>
      <xdr:colOff>38100</xdr:colOff>
      <xdr:row>37</xdr:row>
      <xdr:rowOff>78994</xdr:rowOff>
    </xdr:to>
    <xdr:sp macro="" textlink="">
      <xdr:nvSpPr>
        <xdr:cNvPr id="79" name="楕円 78"/>
        <xdr:cNvSpPr/>
      </xdr:nvSpPr>
      <xdr:spPr>
        <a:xfrm>
          <a:off x="1079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37</xdr:row>
      <xdr:rowOff>28194</xdr:rowOff>
    </xdr:to>
    <xdr:cxnSp macro="">
      <xdr:nvCxnSpPr>
        <xdr:cNvPr id="80" name="直線コネクタ 79"/>
        <xdr:cNvCxnSpPr/>
      </xdr:nvCxnSpPr>
      <xdr:spPr>
        <a:xfrm flipV="1">
          <a:off x="1130300" y="63169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1" name="n_1ave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67835</xdr:rowOff>
    </xdr:from>
    <xdr:ext cx="405111" cy="259045"/>
    <xdr:sp macro="" textlink="">
      <xdr:nvSpPr>
        <xdr:cNvPr id="82" name="n_2aveValue【道路】&#10;有形固定資産減価償却率"/>
        <xdr:cNvSpPr txBox="1"/>
      </xdr:nvSpPr>
      <xdr:spPr>
        <a:xfrm>
          <a:off x="2705744"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17543</xdr:rowOff>
    </xdr:from>
    <xdr:ext cx="405111" cy="259045"/>
    <xdr:sp macro="" textlink="">
      <xdr:nvSpPr>
        <xdr:cNvPr id="83" name="n_3aveValue【道路】&#10;有形固定資産減価償却率"/>
        <xdr:cNvSpPr txBox="1"/>
      </xdr:nvSpPr>
      <xdr:spPr>
        <a:xfrm>
          <a:off x="1816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84" name="n_4aveValue【道路】&#10;有形固定資産減価償却率"/>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116095</xdr:rowOff>
    </xdr:from>
    <xdr:ext cx="405111" cy="259045"/>
    <xdr:sp macro="" textlink="">
      <xdr:nvSpPr>
        <xdr:cNvPr id="85" name="n_1mainValue【道路】&#10;有形固定資産減価償却率"/>
        <xdr:cNvSpPr txBox="1"/>
      </xdr:nvSpPr>
      <xdr:spPr>
        <a:xfrm>
          <a:off x="35820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81805</xdr:rowOff>
    </xdr:from>
    <xdr:ext cx="405111" cy="259045"/>
    <xdr:sp macro="" textlink="">
      <xdr:nvSpPr>
        <xdr:cNvPr id="86" name="n_2mainValue【道路】&#10;有形固定資産減価償却率"/>
        <xdr:cNvSpPr txBox="1"/>
      </xdr:nvSpPr>
      <xdr:spPr>
        <a:xfrm>
          <a:off x="27057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87" name="n_3mainValue【道路】&#10;有形固定資産減価償却率"/>
        <xdr:cNvSpPr txBox="1"/>
      </xdr:nvSpPr>
      <xdr:spPr>
        <a:xfrm>
          <a:off x="1816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95521</xdr:rowOff>
    </xdr:from>
    <xdr:ext cx="405111" cy="259045"/>
    <xdr:sp macro="" textlink="">
      <xdr:nvSpPr>
        <xdr:cNvPr id="88" name="n_4mainValue【道路】&#10;有形固定資産減価償却率"/>
        <xdr:cNvSpPr txBox="1"/>
      </xdr:nvSpPr>
      <xdr:spPr>
        <a:xfrm>
          <a:off x="9277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4" name="直線コネクタ 113"/>
        <xdr:cNvCxnSpPr/>
      </xdr:nvCxnSpPr>
      <xdr:spPr>
        <a:xfrm flipV="1">
          <a:off x="10476865" y="5883244"/>
          <a:ext cx="0" cy="13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5" name="【道路】&#10;一人当たり延長最小値テキスト"/>
        <xdr:cNvSpPr txBox="1"/>
      </xdr:nvSpPr>
      <xdr:spPr>
        <a:xfrm>
          <a:off x="10515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6" name="直線コネクタ 115"/>
        <xdr:cNvCxnSpPr/>
      </xdr:nvCxnSpPr>
      <xdr:spPr>
        <a:xfrm>
          <a:off x="10388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7" name="【道路】&#10;一人当たり延長最大値テキスト"/>
        <xdr:cNvSpPr txBox="1"/>
      </xdr:nvSpPr>
      <xdr:spPr>
        <a:xfrm>
          <a:off x="10515600" y="56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8" name="直線コネクタ 117"/>
        <xdr:cNvCxnSpPr/>
      </xdr:nvCxnSpPr>
      <xdr:spPr>
        <a:xfrm>
          <a:off x="10388600" y="588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166202</xdr:rowOff>
    </xdr:from>
    <xdr:ext cx="534377" cy="259045"/>
    <xdr:sp macro="" textlink="">
      <xdr:nvSpPr>
        <xdr:cNvPr id="119" name="【道路】&#10;一人当たり延長平均値テキスト"/>
        <xdr:cNvSpPr txBox="1"/>
      </xdr:nvSpPr>
      <xdr:spPr>
        <a:xfrm>
          <a:off x="10515600" y="6852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20" name="フローチャート: 判断 119"/>
        <xdr:cNvSpPr/>
      </xdr:nvSpPr>
      <xdr:spPr>
        <a:xfrm>
          <a:off x="10426700" y="700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21" name="フローチャート: 判断 120"/>
        <xdr:cNvSpPr/>
      </xdr:nvSpPr>
      <xdr:spPr>
        <a:xfrm>
          <a:off x="9588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22" name="フローチャート: 判断 121"/>
        <xdr:cNvSpPr/>
      </xdr:nvSpPr>
      <xdr:spPr>
        <a:xfrm>
          <a:off x="8699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23" name="フローチャート: 判断 122"/>
        <xdr:cNvSpPr/>
      </xdr:nvSpPr>
      <xdr:spPr>
        <a:xfrm>
          <a:off x="7810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24" name="フローチャート: 判断 123"/>
        <xdr:cNvSpPr/>
      </xdr:nvSpPr>
      <xdr:spPr>
        <a:xfrm>
          <a:off x="6921500" y="698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42986</xdr:rowOff>
    </xdr:from>
    <xdr:to>
      <xdr:col>55</xdr:col>
      <xdr:colOff>50800</xdr:colOff>
      <xdr:row>41</xdr:row>
      <xdr:rowOff>144586</xdr:rowOff>
    </xdr:to>
    <xdr:sp macro="" textlink="">
      <xdr:nvSpPr>
        <xdr:cNvPr id="130" name="楕円 129"/>
        <xdr:cNvSpPr/>
      </xdr:nvSpPr>
      <xdr:spPr>
        <a:xfrm>
          <a:off x="10426700" y="70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129363</xdr:rowOff>
    </xdr:from>
    <xdr:ext cx="534377" cy="259045"/>
    <xdr:sp macro="" textlink="">
      <xdr:nvSpPr>
        <xdr:cNvPr id="131" name="【道路】&#10;一人当たり延長該当値テキスト"/>
        <xdr:cNvSpPr txBox="1"/>
      </xdr:nvSpPr>
      <xdr:spPr>
        <a:xfrm>
          <a:off x="10515600" y="69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47591</xdr:rowOff>
    </xdr:from>
    <xdr:to>
      <xdr:col>50</xdr:col>
      <xdr:colOff>165100</xdr:colOff>
      <xdr:row>41</xdr:row>
      <xdr:rowOff>149191</xdr:rowOff>
    </xdr:to>
    <xdr:sp macro="" textlink="">
      <xdr:nvSpPr>
        <xdr:cNvPr id="132" name="楕円 131"/>
        <xdr:cNvSpPr/>
      </xdr:nvSpPr>
      <xdr:spPr>
        <a:xfrm>
          <a:off x="9588500" y="707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93786</xdr:rowOff>
    </xdr:from>
    <xdr:to>
      <xdr:col>55</xdr:col>
      <xdr:colOff>0</xdr:colOff>
      <xdr:row>41</xdr:row>
      <xdr:rowOff>98391</xdr:rowOff>
    </xdr:to>
    <xdr:cxnSp macro="">
      <xdr:nvCxnSpPr>
        <xdr:cNvPr id="133" name="直線コネクタ 132"/>
        <xdr:cNvCxnSpPr/>
      </xdr:nvCxnSpPr>
      <xdr:spPr>
        <a:xfrm flipV="1">
          <a:off x="9639300" y="7123236"/>
          <a:ext cx="8382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49664</xdr:rowOff>
    </xdr:from>
    <xdr:to>
      <xdr:col>46</xdr:col>
      <xdr:colOff>38100</xdr:colOff>
      <xdr:row>41</xdr:row>
      <xdr:rowOff>151264</xdr:rowOff>
    </xdr:to>
    <xdr:sp macro="" textlink="">
      <xdr:nvSpPr>
        <xdr:cNvPr id="134" name="楕円 133"/>
        <xdr:cNvSpPr/>
      </xdr:nvSpPr>
      <xdr:spPr>
        <a:xfrm>
          <a:off x="8699500" y="70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98391</xdr:rowOff>
    </xdr:from>
    <xdr:to>
      <xdr:col>50</xdr:col>
      <xdr:colOff>114300</xdr:colOff>
      <xdr:row>41</xdr:row>
      <xdr:rowOff>100464</xdr:rowOff>
    </xdr:to>
    <xdr:cxnSp macro="">
      <xdr:nvCxnSpPr>
        <xdr:cNvPr id="135" name="直線コネクタ 134"/>
        <xdr:cNvCxnSpPr/>
      </xdr:nvCxnSpPr>
      <xdr:spPr>
        <a:xfrm flipV="1">
          <a:off x="8750300" y="7127841"/>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51150</xdr:rowOff>
    </xdr:from>
    <xdr:to>
      <xdr:col>41</xdr:col>
      <xdr:colOff>101600</xdr:colOff>
      <xdr:row>41</xdr:row>
      <xdr:rowOff>152750</xdr:rowOff>
    </xdr:to>
    <xdr:sp macro="" textlink="">
      <xdr:nvSpPr>
        <xdr:cNvPr id="136" name="楕円 135"/>
        <xdr:cNvSpPr/>
      </xdr:nvSpPr>
      <xdr:spPr>
        <a:xfrm>
          <a:off x="7810500" y="70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100464</xdr:rowOff>
    </xdr:from>
    <xdr:to>
      <xdr:col>45</xdr:col>
      <xdr:colOff>177800</xdr:colOff>
      <xdr:row>41</xdr:row>
      <xdr:rowOff>101950</xdr:rowOff>
    </xdr:to>
    <xdr:cxnSp macro="">
      <xdr:nvCxnSpPr>
        <xdr:cNvPr id="137" name="直線コネクタ 136"/>
        <xdr:cNvCxnSpPr/>
      </xdr:nvCxnSpPr>
      <xdr:spPr>
        <a:xfrm flipV="1">
          <a:off x="7861300" y="71299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53534</xdr:rowOff>
    </xdr:from>
    <xdr:to>
      <xdr:col>36</xdr:col>
      <xdr:colOff>165100</xdr:colOff>
      <xdr:row>41</xdr:row>
      <xdr:rowOff>155134</xdr:rowOff>
    </xdr:to>
    <xdr:sp macro="" textlink="">
      <xdr:nvSpPr>
        <xdr:cNvPr id="138" name="楕円 137"/>
        <xdr:cNvSpPr/>
      </xdr:nvSpPr>
      <xdr:spPr>
        <a:xfrm>
          <a:off x="6921500" y="708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101950</xdr:rowOff>
    </xdr:from>
    <xdr:to>
      <xdr:col>41</xdr:col>
      <xdr:colOff>50800</xdr:colOff>
      <xdr:row>41</xdr:row>
      <xdr:rowOff>104334</xdr:rowOff>
    </xdr:to>
    <xdr:cxnSp macro="">
      <xdr:nvCxnSpPr>
        <xdr:cNvPr id="139" name="直線コネクタ 138"/>
        <xdr:cNvCxnSpPr/>
      </xdr:nvCxnSpPr>
      <xdr:spPr>
        <a:xfrm flipV="1">
          <a:off x="6972300" y="7131400"/>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115361</xdr:rowOff>
    </xdr:from>
    <xdr:ext cx="534377" cy="259045"/>
    <xdr:sp macro="" textlink="">
      <xdr:nvSpPr>
        <xdr:cNvPr id="140" name="n_1aveValue【道路】&#10;一人当たり延長"/>
        <xdr:cNvSpPr txBox="1"/>
      </xdr:nvSpPr>
      <xdr:spPr>
        <a:xfrm>
          <a:off x="93594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109269</xdr:rowOff>
    </xdr:from>
    <xdr:ext cx="534377" cy="259045"/>
    <xdr:sp macro="" textlink="">
      <xdr:nvSpPr>
        <xdr:cNvPr id="141" name="n_2aveValue【道路】&#10;一人当たり延長"/>
        <xdr:cNvSpPr txBox="1"/>
      </xdr:nvSpPr>
      <xdr:spPr>
        <a:xfrm>
          <a:off x="8483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111899</xdr:rowOff>
    </xdr:from>
    <xdr:ext cx="534377" cy="259045"/>
    <xdr:sp macro="" textlink="">
      <xdr:nvSpPr>
        <xdr:cNvPr id="142" name="n_3aveValue【道路】&#10;一人当たり延長"/>
        <xdr:cNvSpPr txBox="1"/>
      </xdr:nvSpPr>
      <xdr:spPr>
        <a:xfrm>
          <a:off x="7594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75192</xdr:rowOff>
    </xdr:from>
    <xdr:ext cx="534377" cy="259045"/>
    <xdr:sp macro="" textlink="">
      <xdr:nvSpPr>
        <xdr:cNvPr id="143" name="n_4aveValue【道路】&#10;一人当たり延長"/>
        <xdr:cNvSpPr txBox="1"/>
      </xdr:nvSpPr>
      <xdr:spPr>
        <a:xfrm>
          <a:off x="6705111" y="67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140318</xdr:rowOff>
    </xdr:from>
    <xdr:ext cx="534377" cy="259045"/>
    <xdr:sp macro="" textlink="">
      <xdr:nvSpPr>
        <xdr:cNvPr id="144" name="n_1mainValue【道路】&#10;一人当たり延長"/>
        <xdr:cNvSpPr txBox="1"/>
      </xdr:nvSpPr>
      <xdr:spPr>
        <a:xfrm>
          <a:off x="9359411" y="716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142391</xdr:rowOff>
    </xdr:from>
    <xdr:ext cx="534377" cy="259045"/>
    <xdr:sp macro="" textlink="">
      <xdr:nvSpPr>
        <xdr:cNvPr id="145" name="n_2mainValue【道路】&#10;一人当たり延長"/>
        <xdr:cNvSpPr txBox="1"/>
      </xdr:nvSpPr>
      <xdr:spPr>
        <a:xfrm>
          <a:off x="8483111" y="717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143877</xdr:rowOff>
    </xdr:from>
    <xdr:ext cx="469744" cy="259045"/>
    <xdr:sp macro="" textlink="">
      <xdr:nvSpPr>
        <xdr:cNvPr id="146" name="n_3mainValue【道路】&#10;一人当たり延長"/>
        <xdr:cNvSpPr txBox="1"/>
      </xdr:nvSpPr>
      <xdr:spPr>
        <a:xfrm>
          <a:off x="7626427" y="71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146261</xdr:rowOff>
    </xdr:from>
    <xdr:ext cx="469744" cy="259045"/>
    <xdr:sp macro="" textlink="">
      <xdr:nvSpPr>
        <xdr:cNvPr id="147" name="n_4mainValue【道路】&#10;一人当たり延長"/>
        <xdr:cNvSpPr txBox="1"/>
      </xdr:nvSpPr>
      <xdr:spPr>
        <a:xfrm>
          <a:off x="6737427" y="717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73" name="直線コネクタ 172"/>
        <xdr:cNvCxnSpPr/>
      </xdr:nvCxnSpPr>
      <xdr:spPr>
        <a:xfrm flipV="1">
          <a:off x="4634865" y="950812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74" name="【橋りょう・トンネル】&#10;有形固定資産減価償却率最小値テキスト"/>
        <xdr:cNvSpPr txBox="1"/>
      </xdr:nvSpPr>
      <xdr:spPr>
        <a:xfrm>
          <a:off x="4673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75" name="直線コネクタ 174"/>
        <xdr:cNvCxnSpPr/>
      </xdr:nvCxnSpPr>
      <xdr:spPr>
        <a:xfrm>
          <a:off x="4546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6" name="【橋りょう・トンネル】&#10;有形固定資産減価償却率最大値テキスト"/>
        <xdr:cNvSpPr txBox="1"/>
      </xdr:nvSpPr>
      <xdr:spPr>
        <a:xfrm>
          <a:off x="4673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7" name="直線コネクタ 176"/>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8" name="【橋りょう・トンネル】&#10;有形固定資産減価償却率平均値テキスト"/>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2" name="フローチャート: 判断 181"/>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110853</xdr:rowOff>
    </xdr:from>
    <xdr:to>
      <xdr:col>24</xdr:col>
      <xdr:colOff>114300</xdr:colOff>
      <xdr:row>60</xdr:row>
      <xdr:rowOff>41003</xdr:rowOff>
    </xdr:to>
    <xdr:sp macro="" textlink="">
      <xdr:nvSpPr>
        <xdr:cNvPr id="189" name="楕円 188"/>
        <xdr:cNvSpPr/>
      </xdr:nvSpPr>
      <xdr:spPr>
        <a:xfrm>
          <a:off x="45847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133730</xdr:rowOff>
    </xdr:from>
    <xdr:ext cx="405111" cy="259045"/>
    <xdr:sp macro="" textlink="">
      <xdr:nvSpPr>
        <xdr:cNvPr id="190" name="【橋りょう・トンネル】&#10;有形固定資産減価償却率該当値テキスト"/>
        <xdr:cNvSpPr txBox="1"/>
      </xdr:nvSpPr>
      <xdr:spPr>
        <a:xfrm>
          <a:off x="4673600" y="1007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83094</xdr:rowOff>
    </xdr:from>
    <xdr:to>
      <xdr:col>20</xdr:col>
      <xdr:colOff>38100</xdr:colOff>
      <xdr:row>60</xdr:row>
      <xdr:rowOff>13244</xdr:rowOff>
    </xdr:to>
    <xdr:sp macro="" textlink="">
      <xdr:nvSpPr>
        <xdr:cNvPr id="191" name="楕円 190"/>
        <xdr:cNvSpPr/>
      </xdr:nvSpPr>
      <xdr:spPr>
        <a:xfrm>
          <a:off x="3746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133894</xdr:rowOff>
    </xdr:from>
    <xdr:to>
      <xdr:col>24</xdr:col>
      <xdr:colOff>63500</xdr:colOff>
      <xdr:row>59</xdr:row>
      <xdr:rowOff>161653</xdr:rowOff>
    </xdr:to>
    <xdr:cxnSp macro="">
      <xdr:nvCxnSpPr>
        <xdr:cNvPr id="192" name="直線コネクタ 191"/>
        <xdr:cNvCxnSpPr/>
      </xdr:nvCxnSpPr>
      <xdr:spPr>
        <a:xfrm>
          <a:off x="3797300" y="1024944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55335</xdr:rowOff>
    </xdr:from>
    <xdr:to>
      <xdr:col>15</xdr:col>
      <xdr:colOff>101600</xdr:colOff>
      <xdr:row>59</xdr:row>
      <xdr:rowOff>156935</xdr:rowOff>
    </xdr:to>
    <xdr:sp macro="" textlink="">
      <xdr:nvSpPr>
        <xdr:cNvPr id="193" name="楕円 192"/>
        <xdr:cNvSpPr/>
      </xdr:nvSpPr>
      <xdr:spPr>
        <a:xfrm>
          <a:off x="2857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106135</xdr:rowOff>
    </xdr:from>
    <xdr:to>
      <xdr:col>19</xdr:col>
      <xdr:colOff>177800</xdr:colOff>
      <xdr:row>59</xdr:row>
      <xdr:rowOff>133894</xdr:rowOff>
    </xdr:to>
    <xdr:cxnSp macro="">
      <xdr:nvCxnSpPr>
        <xdr:cNvPr id="194" name="直線コネクタ 193"/>
        <xdr:cNvCxnSpPr/>
      </xdr:nvCxnSpPr>
      <xdr:spPr>
        <a:xfrm>
          <a:off x="2908300" y="102216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27577</xdr:rowOff>
    </xdr:from>
    <xdr:to>
      <xdr:col>10</xdr:col>
      <xdr:colOff>165100</xdr:colOff>
      <xdr:row>59</xdr:row>
      <xdr:rowOff>129177</xdr:rowOff>
    </xdr:to>
    <xdr:sp macro="" textlink="">
      <xdr:nvSpPr>
        <xdr:cNvPr id="195" name="楕円 194"/>
        <xdr:cNvSpPr/>
      </xdr:nvSpPr>
      <xdr:spPr>
        <a:xfrm>
          <a:off x="1968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78377</xdr:rowOff>
    </xdr:from>
    <xdr:to>
      <xdr:col>15</xdr:col>
      <xdr:colOff>50800</xdr:colOff>
      <xdr:row>59</xdr:row>
      <xdr:rowOff>106135</xdr:rowOff>
    </xdr:to>
    <xdr:cxnSp macro="">
      <xdr:nvCxnSpPr>
        <xdr:cNvPr id="196" name="直線コネクタ 195"/>
        <xdr:cNvCxnSpPr/>
      </xdr:nvCxnSpPr>
      <xdr:spPr>
        <a:xfrm>
          <a:off x="2019300" y="101939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168003</xdr:rowOff>
    </xdr:from>
    <xdr:to>
      <xdr:col>6</xdr:col>
      <xdr:colOff>38100</xdr:colOff>
      <xdr:row>59</xdr:row>
      <xdr:rowOff>98153</xdr:rowOff>
    </xdr:to>
    <xdr:sp macro="" textlink="">
      <xdr:nvSpPr>
        <xdr:cNvPr id="197" name="楕円 196"/>
        <xdr:cNvSpPr/>
      </xdr:nvSpPr>
      <xdr:spPr>
        <a:xfrm>
          <a:off x="1079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47353</xdr:rowOff>
    </xdr:from>
    <xdr:to>
      <xdr:col>10</xdr:col>
      <xdr:colOff>114300</xdr:colOff>
      <xdr:row>59</xdr:row>
      <xdr:rowOff>78377</xdr:rowOff>
    </xdr:to>
    <xdr:cxnSp macro="">
      <xdr:nvCxnSpPr>
        <xdr:cNvPr id="198" name="直線コネクタ 197"/>
        <xdr:cNvCxnSpPr/>
      </xdr:nvCxnSpPr>
      <xdr:spPr>
        <a:xfrm>
          <a:off x="1130300" y="101629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9"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0"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201" name="n_3aveValue【橋りょう・トンネル】&#10;有形固定資産減価償却率"/>
        <xdr:cNvSpPr txBox="1"/>
      </xdr:nvSpPr>
      <xdr:spPr>
        <a:xfrm>
          <a:off x="1816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2" name="n_4aveValue【橋りょう・トンネル】&#10;有形固定資産減価償却率"/>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29771</xdr:rowOff>
    </xdr:from>
    <xdr:ext cx="405111" cy="259045"/>
    <xdr:sp macro="" textlink="">
      <xdr:nvSpPr>
        <xdr:cNvPr id="203" name="n_1mainValue【橋りょう・トンネル】&#10;有形固定資産減価償却率"/>
        <xdr:cNvSpPr txBox="1"/>
      </xdr:nvSpPr>
      <xdr:spPr>
        <a:xfrm>
          <a:off x="3582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2012</xdr:rowOff>
    </xdr:from>
    <xdr:ext cx="405111" cy="259045"/>
    <xdr:sp macro="" textlink="">
      <xdr:nvSpPr>
        <xdr:cNvPr id="204" name="n_2mainValue【橋りょう・トンネル】&#10;有形固定資産減価償却率"/>
        <xdr:cNvSpPr txBox="1"/>
      </xdr:nvSpPr>
      <xdr:spPr>
        <a:xfrm>
          <a:off x="2705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145704</xdr:rowOff>
    </xdr:from>
    <xdr:ext cx="405111" cy="259045"/>
    <xdr:sp macro="" textlink="">
      <xdr:nvSpPr>
        <xdr:cNvPr id="205" name="n_3mainValue【橋りょう・トンネル】&#10;有形固定資産減価償却率"/>
        <xdr:cNvSpPr txBox="1"/>
      </xdr:nvSpPr>
      <xdr:spPr>
        <a:xfrm>
          <a:off x="1816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114680</xdr:rowOff>
    </xdr:from>
    <xdr:ext cx="405111" cy="259045"/>
    <xdr:sp macro="" textlink="">
      <xdr:nvSpPr>
        <xdr:cNvPr id="206" name="n_4mainValue【橋りょう・トンネル】&#10;有形固定資産減価償却率"/>
        <xdr:cNvSpPr txBox="1"/>
      </xdr:nvSpPr>
      <xdr:spPr>
        <a:xfrm>
          <a:off x="927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30" name="直線コネクタ 229"/>
        <xdr:cNvCxnSpPr/>
      </xdr:nvCxnSpPr>
      <xdr:spPr>
        <a:xfrm flipV="1">
          <a:off x="10476865" y="9659296"/>
          <a:ext cx="0" cy="138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31" name="【橋りょう・トンネル】&#10;一人当たり有形固定資産（償却資産）額最小値テキスト"/>
        <xdr:cNvSpPr txBox="1"/>
      </xdr:nvSpPr>
      <xdr:spPr>
        <a:xfrm>
          <a:off x="10515600" y="110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32" name="直線コネクタ 231"/>
        <xdr:cNvCxnSpPr/>
      </xdr:nvCxnSpPr>
      <xdr:spPr>
        <a:xfrm>
          <a:off x="10388600" y="1104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33" name="【橋りょう・トンネル】&#10;一人当たり有形固定資産（償却資産）額最大値テキスト"/>
        <xdr:cNvSpPr txBox="1"/>
      </xdr:nvSpPr>
      <xdr:spPr>
        <a:xfrm>
          <a:off x="10515600" y="9434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34" name="直線コネクタ 233"/>
        <xdr:cNvCxnSpPr/>
      </xdr:nvCxnSpPr>
      <xdr:spPr>
        <a:xfrm>
          <a:off x="10388600" y="96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119663</xdr:rowOff>
    </xdr:from>
    <xdr:ext cx="599010" cy="259045"/>
    <xdr:sp macro="" textlink="">
      <xdr:nvSpPr>
        <xdr:cNvPr id="235" name="【橋りょう・トンネル】&#10;一人当たり有形固定資産（償却資産）額平均値テキスト"/>
        <xdr:cNvSpPr txBox="1"/>
      </xdr:nvSpPr>
      <xdr:spPr>
        <a:xfrm>
          <a:off x="10515600" y="10578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36" name="フローチャート: 判断 235"/>
        <xdr:cNvSpPr/>
      </xdr:nvSpPr>
      <xdr:spPr>
        <a:xfrm>
          <a:off x="10426700" y="107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7" name="フローチャート: 判断 236"/>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8" name="フローチャート: 判断 237"/>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39" name="フローチャート: 判断 238"/>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0" name="フローチャート: 判断 239"/>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36642</xdr:rowOff>
    </xdr:from>
    <xdr:to>
      <xdr:col>55</xdr:col>
      <xdr:colOff>50800</xdr:colOff>
      <xdr:row>63</xdr:row>
      <xdr:rowOff>138242</xdr:rowOff>
    </xdr:to>
    <xdr:sp macro="" textlink="">
      <xdr:nvSpPr>
        <xdr:cNvPr id="246" name="楕円 245"/>
        <xdr:cNvSpPr/>
      </xdr:nvSpPr>
      <xdr:spPr>
        <a:xfrm>
          <a:off x="10426700" y="108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15069</xdr:rowOff>
    </xdr:from>
    <xdr:ext cx="599010" cy="259045"/>
    <xdr:sp macro="" textlink="">
      <xdr:nvSpPr>
        <xdr:cNvPr id="247" name="【橋りょう・トンネル】&#10;一人当たり有形固定資産（償却資産）額該当値テキスト"/>
        <xdr:cNvSpPr txBox="1"/>
      </xdr:nvSpPr>
      <xdr:spPr>
        <a:xfrm>
          <a:off x="10515600" y="1081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37959</xdr:rowOff>
    </xdr:from>
    <xdr:to>
      <xdr:col>50</xdr:col>
      <xdr:colOff>165100</xdr:colOff>
      <xdr:row>63</xdr:row>
      <xdr:rowOff>139559</xdr:rowOff>
    </xdr:to>
    <xdr:sp macro="" textlink="">
      <xdr:nvSpPr>
        <xdr:cNvPr id="248" name="楕円 247"/>
        <xdr:cNvSpPr/>
      </xdr:nvSpPr>
      <xdr:spPr>
        <a:xfrm>
          <a:off x="9588500" y="1083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87442</xdr:rowOff>
    </xdr:from>
    <xdr:to>
      <xdr:col>55</xdr:col>
      <xdr:colOff>0</xdr:colOff>
      <xdr:row>63</xdr:row>
      <xdr:rowOff>88759</xdr:rowOff>
    </xdr:to>
    <xdr:cxnSp macro="">
      <xdr:nvCxnSpPr>
        <xdr:cNvPr id="249" name="直線コネクタ 248"/>
        <xdr:cNvCxnSpPr/>
      </xdr:nvCxnSpPr>
      <xdr:spPr>
        <a:xfrm flipV="1">
          <a:off x="9639300" y="10888792"/>
          <a:ext cx="838200" cy="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38890</xdr:rowOff>
    </xdr:from>
    <xdr:to>
      <xdr:col>46</xdr:col>
      <xdr:colOff>38100</xdr:colOff>
      <xdr:row>63</xdr:row>
      <xdr:rowOff>140490</xdr:rowOff>
    </xdr:to>
    <xdr:sp macro="" textlink="">
      <xdr:nvSpPr>
        <xdr:cNvPr id="250" name="楕円 249"/>
        <xdr:cNvSpPr/>
      </xdr:nvSpPr>
      <xdr:spPr>
        <a:xfrm>
          <a:off x="8699500" y="108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88759</xdr:rowOff>
    </xdr:from>
    <xdr:to>
      <xdr:col>50</xdr:col>
      <xdr:colOff>114300</xdr:colOff>
      <xdr:row>63</xdr:row>
      <xdr:rowOff>89690</xdr:rowOff>
    </xdr:to>
    <xdr:cxnSp macro="">
      <xdr:nvCxnSpPr>
        <xdr:cNvPr id="251" name="直線コネクタ 250"/>
        <xdr:cNvCxnSpPr/>
      </xdr:nvCxnSpPr>
      <xdr:spPr>
        <a:xfrm flipV="1">
          <a:off x="8750300" y="10890109"/>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39948</xdr:rowOff>
    </xdr:from>
    <xdr:to>
      <xdr:col>41</xdr:col>
      <xdr:colOff>101600</xdr:colOff>
      <xdr:row>63</xdr:row>
      <xdr:rowOff>141548</xdr:rowOff>
    </xdr:to>
    <xdr:sp macro="" textlink="">
      <xdr:nvSpPr>
        <xdr:cNvPr id="252" name="楕円 251"/>
        <xdr:cNvSpPr/>
      </xdr:nvSpPr>
      <xdr:spPr>
        <a:xfrm>
          <a:off x="7810500" y="1084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89690</xdr:rowOff>
    </xdr:from>
    <xdr:to>
      <xdr:col>45</xdr:col>
      <xdr:colOff>177800</xdr:colOff>
      <xdr:row>63</xdr:row>
      <xdr:rowOff>90748</xdr:rowOff>
    </xdr:to>
    <xdr:cxnSp macro="">
      <xdr:nvCxnSpPr>
        <xdr:cNvPr id="253" name="直線コネクタ 252"/>
        <xdr:cNvCxnSpPr/>
      </xdr:nvCxnSpPr>
      <xdr:spPr>
        <a:xfrm flipV="1">
          <a:off x="7861300" y="10891040"/>
          <a:ext cx="889000" cy="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40399</xdr:rowOff>
    </xdr:from>
    <xdr:to>
      <xdr:col>36</xdr:col>
      <xdr:colOff>165100</xdr:colOff>
      <xdr:row>63</xdr:row>
      <xdr:rowOff>141999</xdr:rowOff>
    </xdr:to>
    <xdr:sp macro="" textlink="">
      <xdr:nvSpPr>
        <xdr:cNvPr id="254" name="楕円 253"/>
        <xdr:cNvSpPr/>
      </xdr:nvSpPr>
      <xdr:spPr>
        <a:xfrm>
          <a:off x="6921500" y="1084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90748</xdr:rowOff>
    </xdr:from>
    <xdr:to>
      <xdr:col>41</xdr:col>
      <xdr:colOff>50800</xdr:colOff>
      <xdr:row>63</xdr:row>
      <xdr:rowOff>91199</xdr:rowOff>
    </xdr:to>
    <xdr:cxnSp macro="">
      <xdr:nvCxnSpPr>
        <xdr:cNvPr id="255" name="直線コネクタ 254"/>
        <xdr:cNvCxnSpPr/>
      </xdr:nvCxnSpPr>
      <xdr:spPr>
        <a:xfrm flipV="1">
          <a:off x="6972300" y="10892098"/>
          <a:ext cx="8890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58521</xdr:rowOff>
    </xdr:from>
    <xdr:ext cx="599010" cy="259045"/>
    <xdr:sp macro="" textlink="">
      <xdr:nvSpPr>
        <xdr:cNvPr id="256" name="n_1aveValue【橋りょう・トンネル】&#10;一人当たり有形固定資産（償却資産）額"/>
        <xdr:cNvSpPr txBox="1"/>
      </xdr:nvSpPr>
      <xdr:spPr>
        <a:xfrm>
          <a:off x="93270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59689</xdr:rowOff>
    </xdr:from>
    <xdr:ext cx="599010" cy="259045"/>
    <xdr:sp macro="" textlink="">
      <xdr:nvSpPr>
        <xdr:cNvPr id="257" name="n_2aveValue【橋りょう・トンネル】&#10;一人当たり有形固定資産（償却資産）額"/>
        <xdr:cNvSpPr txBox="1"/>
      </xdr:nvSpPr>
      <xdr:spPr>
        <a:xfrm>
          <a:off x="8450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61348</xdr:rowOff>
    </xdr:from>
    <xdr:ext cx="599010" cy="259045"/>
    <xdr:sp macro="" textlink="">
      <xdr:nvSpPr>
        <xdr:cNvPr id="258" name="n_3aveValue【橋りょう・トンネル】&#10;一人当たり有形固定資産（償却資産）額"/>
        <xdr:cNvSpPr txBox="1"/>
      </xdr:nvSpPr>
      <xdr:spPr>
        <a:xfrm>
          <a:off x="7561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67008</xdr:rowOff>
    </xdr:from>
    <xdr:ext cx="599010" cy="259045"/>
    <xdr:sp macro="" textlink="">
      <xdr:nvSpPr>
        <xdr:cNvPr id="259" name="n_4aveValue【橋りょう・トンネル】&#10;一人当たり有形固定資産（償却資産）額"/>
        <xdr:cNvSpPr txBox="1"/>
      </xdr:nvSpPr>
      <xdr:spPr>
        <a:xfrm>
          <a:off x="6672795" y="1052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130686</xdr:rowOff>
    </xdr:from>
    <xdr:ext cx="599010" cy="259045"/>
    <xdr:sp macro="" textlink="">
      <xdr:nvSpPr>
        <xdr:cNvPr id="260" name="n_1mainValue【橋りょう・トンネル】&#10;一人当たり有形固定資産（償却資産）額"/>
        <xdr:cNvSpPr txBox="1"/>
      </xdr:nvSpPr>
      <xdr:spPr>
        <a:xfrm>
          <a:off x="9327095" y="1093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131617</xdr:rowOff>
    </xdr:from>
    <xdr:ext cx="599010" cy="259045"/>
    <xdr:sp macro="" textlink="">
      <xdr:nvSpPr>
        <xdr:cNvPr id="261" name="n_2mainValue【橋りょう・トンネル】&#10;一人当たり有形固定資産（償却資産）額"/>
        <xdr:cNvSpPr txBox="1"/>
      </xdr:nvSpPr>
      <xdr:spPr>
        <a:xfrm>
          <a:off x="8450795" y="1093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132675</xdr:rowOff>
    </xdr:from>
    <xdr:ext cx="599010" cy="259045"/>
    <xdr:sp macro="" textlink="">
      <xdr:nvSpPr>
        <xdr:cNvPr id="262" name="n_3mainValue【橋りょう・トンネル】&#10;一人当たり有形固定資産（償却資産）額"/>
        <xdr:cNvSpPr txBox="1"/>
      </xdr:nvSpPr>
      <xdr:spPr>
        <a:xfrm>
          <a:off x="7561795" y="1093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133126</xdr:rowOff>
    </xdr:from>
    <xdr:ext cx="599010" cy="259045"/>
    <xdr:sp macro="" textlink="">
      <xdr:nvSpPr>
        <xdr:cNvPr id="263" name="n_4mainValue【橋りょう・トンネル】&#10;一人当たり有形固定資産（償却資産）額"/>
        <xdr:cNvSpPr txBox="1"/>
      </xdr:nvSpPr>
      <xdr:spPr>
        <a:xfrm>
          <a:off x="6672795" y="1093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86" name="直線コネクタ 285"/>
        <xdr:cNvCxnSpPr/>
      </xdr:nvCxnSpPr>
      <xdr:spPr>
        <a:xfrm flipV="1">
          <a:off x="4634865" y="1348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89" name="【公営住宅】&#10;有形固定資産減価償却率最大値テキスト"/>
        <xdr:cNvSpPr txBox="1"/>
      </xdr:nvSpPr>
      <xdr:spPr>
        <a:xfrm>
          <a:off x="46736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90" name="直線コネクタ 289"/>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51325</xdr:rowOff>
    </xdr:from>
    <xdr:ext cx="405111" cy="259045"/>
    <xdr:sp macro="" textlink="">
      <xdr:nvSpPr>
        <xdr:cNvPr id="291" name="【公営住宅】&#10;有形固定資産減価償却率平均値テキスト"/>
        <xdr:cNvSpPr txBox="1"/>
      </xdr:nvSpPr>
      <xdr:spPr>
        <a:xfrm>
          <a:off x="4673600" y="1393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92" name="フローチャート: 判断 291"/>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3" name="フローチャート: 判断 292"/>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94" name="フローチャート: 判断 293"/>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95" name="フローチャート: 判断 294"/>
        <xdr:cNvSpPr/>
      </xdr:nvSpPr>
      <xdr:spPr>
        <a:xfrm>
          <a:off x="1968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6" name="フローチャート: 判断 295"/>
        <xdr:cNvSpPr/>
      </xdr:nvSpPr>
      <xdr:spPr>
        <a:xfrm>
          <a:off x="1079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302" name="楕円 301"/>
        <xdr:cNvSpPr/>
      </xdr:nvSpPr>
      <xdr:spPr>
        <a:xfrm>
          <a:off x="45847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6875</xdr:rowOff>
    </xdr:from>
    <xdr:ext cx="405111" cy="259045"/>
    <xdr:sp macro="" textlink="">
      <xdr:nvSpPr>
        <xdr:cNvPr id="303" name="【公営住宅】&#10;有形固定資産減価償却率該当値テキスト"/>
        <xdr:cNvSpPr txBox="1"/>
      </xdr:nvSpPr>
      <xdr:spPr>
        <a:xfrm>
          <a:off x="4673600"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161037</xdr:rowOff>
    </xdr:from>
    <xdr:to>
      <xdr:col>20</xdr:col>
      <xdr:colOff>38100</xdr:colOff>
      <xdr:row>82</xdr:row>
      <xdr:rowOff>91187</xdr:rowOff>
    </xdr:to>
    <xdr:sp macro="" textlink="">
      <xdr:nvSpPr>
        <xdr:cNvPr id="304" name="楕円 303"/>
        <xdr:cNvSpPr/>
      </xdr:nvSpPr>
      <xdr:spPr>
        <a:xfrm>
          <a:off x="3746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40387</xdr:rowOff>
    </xdr:from>
    <xdr:to>
      <xdr:col>24</xdr:col>
      <xdr:colOff>63500</xdr:colOff>
      <xdr:row>82</xdr:row>
      <xdr:rowOff>79248</xdr:rowOff>
    </xdr:to>
    <xdr:cxnSp macro="">
      <xdr:nvCxnSpPr>
        <xdr:cNvPr id="305" name="直線コネクタ 304"/>
        <xdr:cNvCxnSpPr/>
      </xdr:nvCxnSpPr>
      <xdr:spPr>
        <a:xfrm>
          <a:off x="3797300" y="14099287"/>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126746</xdr:rowOff>
    </xdr:from>
    <xdr:to>
      <xdr:col>15</xdr:col>
      <xdr:colOff>101600</xdr:colOff>
      <xdr:row>82</xdr:row>
      <xdr:rowOff>56896</xdr:rowOff>
    </xdr:to>
    <xdr:sp macro="" textlink="">
      <xdr:nvSpPr>
        <xdr:cNvPr id="306" name="楕円 305"/>
        <xdr:cNvSpPr/>
      </xdr:nvSpPr>
      <xdr:spPr>
        <a:xfrm>
          <a:off x="2857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xdr:rowOff>
    </xdr:from>
    <xdr:to>
      <xdr:col>19</xdr:col>
      <xdr:colOff>177800</xdr:colOff>
      <xdr:row>82</xdr:row>
      <xdr:rowOff>40387</xdr:rowOff>
    </xdr:to>
    <xdr:cxnSp macro="">
      <xdr:nvCxnSpPr>
        <xdr:cNvPr id="307" name="直線コネクタ 306"/>
        <xdr:cNvCxnSpPr/>
      </xdr:nvCxnSpPr>
      <xdr:spPr>
        <a:xfrm>
          <a:off x="2908300" y="1406499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87885</xdr:rowOff>
    </xdr:from>
    <xdr:to>
      <xdr:col>10</xdr:col>
      <xdr:colOff>165100</xdr:colOff>
      <xdr:row>82</xdr:row>
      <xdr:rowOff>18035</xdr:rowOff>
    </xdr:to>
    <xdr:sp macro="" textlink="">
      <xdr:nvSpPr>
        <xdr:cNvPr id="308" name="楕円 307"/>
        <xdr:cNvSpPr/>
      </xdr:nvSpPr>
      <xdr:spPr>
        <a:xfrm>
          <a:off x="1968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138685</xdr:rowOff>
    </xdr:from>
    <xdr:to>
      <xdr:col>15</xdr:col>
      <xdr:colOff>50800</xdr:colOff>
      <xdr:row>82</xdr:row>
      <xdr:rowOff>6096</xdr:rowOff>
    </xdr:to>
    <xdr:cxnSp macro="">
      <xdr:nvCxnSpPr>
        <xdr:cNvPr id="309" name="直線コネクタ 308"/>
        <xdr:cNvCxnSpPr/>
      </xdr:nvCxnSpPr>
      <xdr:spPr>
        <a:xfrm>
          <a:off x="2019300" y="1402613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60452</xdr:rowOff>
    </xdr:from>
    <xdr:to>
      <xdr:col>6</xdr:col>
      <xdr:colOff>38100</xdr:colOff>
      <xdr:row>81</xdr:row>
      <xdr:rowOff>162052</xdr:rowOff>
    </xdr:to>
    <xdr:sp macro="" textlink="">
      <xdr:nvSpPr>
        <xdr:cNvPr id="310" name="楕円 309"/>
        <xdr:cNvSpPr/>
      </xdr:nvSpPr>
      <xdr:spPr>
        <a:xfrm>
          <a:off x="10795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111252</xdr:rowOff>
    </xdr:from>
    <xdr:to>
      <xdr:col>10</xdr:col>
      <xdr:colOff>114300</xdr:colOff>
      <xdr:row>81</xdr:row>
      <xdr:rowOff>138685</xdr:rowOff>
    </xdr:to>
    <xdr:cxnSp macro="">
      <xdr:nvCxnSpPr>
        <xdr:cNvPr id="311" name="直線コネクタ 310"/>
        <xdr:cNvCxnSpPr/>
      </xdr:nvCxnSpPr>
      <xdr:spPr>
        <a:xfrm>
          <a:off x="1130300" y="1399870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312" name="n_1aveValue【公営住宅】&#10;有形固定資産減価償却率"/>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48023</xdr:rowOff>
    </xdr:from>
    <xdr:ext cx="405111" cy="259045"/>
    <xdr:sp macro="" textlink="">
      <xdr:nvSpPr>
        <xdr:cNvPr id="313" name="n_2aveValue【公営住宅】&#10;有形固定資産減価償却率"/>
        <xdr:cNvSpPr txBox="1"/>
      </xdr:nvSpPr>
      <xdr:spPr>
        <a:xfrm>
          <a:off x="2705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20845</xdr:rowOff>
    </xdr:from>
    <xdr:ext cx="405111" cy="259045"/>
    <xdr:sp macro="" textlink="">
      <xdr:nvSpPr>
        <xdr:cNvPr id="314" name="n_3aveValue【公営住宅】&#10;有形固定資産減価償却率"/>
        <xdr:cNvSpPr txBox="1"/>
      </xdr:nvSpPr>
      <xdr:spPr>
        <a:xfrm>
          <a:off x="1816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15" name="n_4aveValue【公営住宅】&#10;有形固定資産減価償却率"/>
        <xdr:cNvSpPr txBox="1"/>
      </xdr:nvSpPr>
      <xdr:spPr>
        <a:xfrm>
          <a:off x="927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82314</xdr:rowOff>
    </xdr:from>
    <xdr:ext cx="405111" cy="259045"/>
    <xdr:sp macro="" textlink="">
      <xdr:nvSpPr>
        <xdr:cNvPr id="316" name="n_1mainValue【公営住宅】&#10;有形固定資産減価償却率"/>
        <xdr:cNvSpPr txBox="1"/>
      </xdr:nvSpPr>
      <xdr:spPr>
        <a:xfrm>
          <a:off x="3582044" y="141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73423</xdr:rowOff>
    </xdr:from>
    <xdr:ext cx="405111" cy="259045"/>
    <xdr:sp macro="" textlink="">
      <xdr:nvSpPr>
        <xdr:cNvPr id="317" name="n_2mainValue【公営住宅】&#10;有形固定資産減価償却率"/>
        <xdr:cNvSpPr txBox="1"/>
      </xdr:nvSpPr>
      <xdr:spPr>
        <a:xfrm>
          <a:off x="2705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9162</xdr:rowOff>
    </xdr:from>
    <xdr:ext cx="405111" cy="259045"/>
    <xdr:sp macro="" textlink="">
      <xdr:nvSpPr>
        <xdr:cNvPr id="318" name="n_3mainValue【公営住宅】&#10;有形固定資産減価償却率"/>
        <xdr:cNvSpPr txBox="1"/>
      </xdr:nvSpPr>
      <xdr:spPr>
        <a:xfrm>
          <a:off x="1816744" y="1406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153179</xdr:rowOff>
    </xdr:from>
    <xdr:ext cx="405111" cy="259045"/>
    <xdr:sp macro="" textlink="">
      <xdr:nvSpPr>
        <xdr:cNvPr id="319" name="n_4mainValue【公営住宅】&#10;有形固定資産減価償却率"/>
        <xdr:cNvSpPr txBox="1"/>
      </xdr:nvSpPr>
      <xdr:spPr>
        <a:xfrm>
          <a:off x="927744" y="140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43" name="直線コネクタ 342"/>
        <xdr:cNvCxnSpPr/>
      </xdr:nvCxnSpPr>
      <xdr:spPr>
        <a:xfrm flipV="1">
          <a:off x="10476865" y="13439394"/>
          <a:ext cx="0" cy="14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46" name="【公営住宅】&#10;一人当たり面積最大値テキスト"/>
        <xdr:cNvSpPr txBox="1"/>
      </xdr:nvSpPr>
      <xdr:spPr>
        <a:xfrm>
          <a:off x="10515600" y="132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47" name="直線コネクタ 346"/>
        <xdr:cNvCxnSpPr/>
      </xdr:nvCxnSpPr>
      <xdr:spPr>
        <a:xfrm>
          <a:off x="10388600" y="1343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48" name="【公営住宅】&#10;一人当たり面積平均値テキスト"/>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9" name="フローチャート: 判断 348"/>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50" name="フローチャート: 判断 349"/>
        <xdr:cNvSpPr/>
      </xdr:nvSpPr>
      <xdr:spPr>
        <a:xfrm>
          <a:off x="9588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52" name="フローチャート: 判断 351"/>
        <xdr:cNvSpPr/>
      </xdr:nvSpPr>
      <xdr:spPr>
        <a:xfrm>
          <a:off x="7810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53" name="フローチャート: 判断 352"/>
        <xdr:cNvSpPr/>
      </xdr:nvSpPr>
      <xdr:spPr>
        <a:xfrm>
          <a:off x="6921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29972</xdr:rowOff>
    </xdr:from>
    <xdr:to>
      <xdr:col>55</xdr:col>
      <xdr:colOff>50800</xdr:colOff>
      <xdr:row>85</xdr:row>
      <xdr:rowOff>131572</xdr:rowOff>
    </xdr:to>
    <xdr:sp macro="" textlink="">
      <xdr:nvSpPr>
        <xdr:cNvPr id="359" name="楕円 358"/>
        <xdr:cNvSpPr/>
      </xdr:nvSpPr>
      <xdr:spPr>
        <a:xfrm>
          <a:off x="10426700" y="146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8399</xdr:rowOff>
    </xdr:from>
    <xdr:ext cx="469744" cy="259045"/>
    <xdr:sp macro="" textlink="">
      <xdr:nvSpPr>
        <xdr:cNvPr id="360" name="【公営住宅】&#10;一人当たり面積該当値テキスト"/>
        <xdr:cNvSpPr txBox="1"/>
      </xdr:nvSpPr>
      <xdr:spPr>
        <a:xfrm>
          <a:off x="10515600" y="1458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31496</xdr:rowOff>
    </xdr:from>
    <xdr:to>
      <xdr:col>50</xdr:col>
      <xdr:colOff>165100</xdr:colOff>
      <xdr:row>85</xdr:row>
      <xdr:rowOff>133096</xdr:rowOff>
    </xdr:to>
    <xdr:sp macro="" textlink="">
      <xdr:nvSpPr>
        <xdr:cNvPr id="361" name="楕円 360"/>
        <xdr:cNvSpPr/>
      </xdr:nvSpPr>
      <xdr:spPr>
        <a:xfrm>
          <a:off x="9588500" y="146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80772</xdr:rowOff>
    </xdr:from>
    <xdr:to>
      <xdr:col>55</xdr:col>
      <xdr:colOff>0</xdr:colOff>
      <xdr:row>85</xdr:row>
      <xdr:rowOff>82296</xdr:rowOff>
    </xdr:to>
    <xdr:cxnSp macro="">
      <xdr:nvCxnSpPr>
        <xdr:cNvPr id="362" name="直線コネクタ 361"/>
        <xdr:cNvCxnSpPr/>
      </xdr:nvCxnSpPr>
      <xdr:spPr>
        <a:xfrm flipV="1">
          <a:off x="9639300" y="1465402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32258</xdr:rowOff>
    </xdr:from>
    <xdr:to>
      <xdr:col>46</xdr:col>
      <xdr:colOff>38100</xdr:colOff>
      <xdr:row>85</xdr:row>
      <xdr:rowOff>133858</xdr:rowOff>
    </xdr:to>
    <xdr:sp macro="" textlink="">
      <xdr:nvSpPr>
        <xdr:cNvPr id="363" name="楕円 362"/>
        <xdr:cNvSpPr/>
      </xdr:nvSpPr>
      <xdr:spPr>
        <a:xfrm>
          <a:off x="8699500" y="146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82296</xdr:rowOff>
    </xdr:from>
    <xdr:to>
      <xdr:col>50</xdr:col>
      <xdr:colOff>114300</xdr:colOff>
      <xdr:row>85</xdr:row>
      <xdr:rowOff>83058</xdr:rowOff>
    </xdr:to>
    <xdr:cxnSp macro="">
      <xdr:nvCxnSpPr>
        <xdr:cNvPr id="364" name="直線コネクタ 363"/>
        <xdr:cNvCxnSpPr/>
      </xdr:nvCxnSpPr>
      <xdr:spPr>
        <a:xfrm flipV="1">
          <a:off x="8750300" y="146555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31496</xdr:rowOff>
    </xdr:from>
    <xdr:to>
      <xdr:col>41</xdr:col>
      <xdr:colOff>101600</xdr:colOff>
      <xdr:row>85</xdr:row>
      <xdr:rowOff>133096</xdr:rowOff>
    </xdr:to>
    <xdr:sp macro="" textlink="">
      <xdr:nvSpPr>
        <xdr:cNvPr id="365" name="楕円 364"/>
        <xdr:cNvSpPr/>
      </xdr:nvSpPr>
      <xdr:spPr>
        <a:xfrm>
          <a:off x="7810500" y="146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82296</xdr:rowOff>
    </xdr:from>
    <xdr:to>
      <xdr:col>45</xdr:col>
      <xdr:colOff>177800</xdr:colOff>
      <xdr:row>85</xdr:row>
      <xdr:rowOff>83058</xdr:rowOff>
    </xdr:to>
    <xdr:cxnSp macro="">
      <xdr:nvCxnSpPr>
        <xdr:cNvPr id="366" name="直線コネクタ 365"/>
        <xdr:cNvCxnSpPr/>
      </xdr:nvCxnSpPr>
      <xdr:spPr>
        <a:xfrm>
          <a:off x="7861300" y="146555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48261</xdr:rowOff>
    </xdr:from>
    <xdr:to>
      <xdr:col>36</xdr:col>
      <xdr:colOff>165100</xdr:colOff>
      <xdr:row>85</xdr:row>
      <xdr:rowOff>149861</xdr:rowOff>
    </xdr:to>
    <xdr:sp macro="" textlink="">
      <xdr:nvSpPr>
        <xdr:cNvPr id="367" name="楕円 366"/>
        <xdr:cNvSpPr/>
      </xdr:nvSpPr>
      <xdr:spPr>
        <a:xfrm>
          <a:off x="6921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82296</xdr:rowOff>
    </xdr:from>
    <xdr:to>
      <xdr:col>41</xdr:col>
      <xdr:colOff>50800</xdr:colOff>
      <xdr:row>85</xdr:row>
      <xdr:rowOff>99061</xdr:rowOff>
    </xdr:to>
    <xdr:cxnSp macro="">
      <xdr:nvCxnSpPr>
        <xdr:cNvPr id="368" name="直線コネクタ 367"/>
        <xdr:cNvCxnSpPr/>
      </xdr:nvCxnSpPr>
      <xdr:spPr>
        <a:xfrm flipV="1">
          <a:off x="6972300" y="14655546"/>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131335</xdr:rowOff>
    </xdr:from>
    <xdr:ext cx="469744" cy="259045"/>
    <xdr:sp macro="" textlink="">
      <xdr:nvSpPr>
        <xdr:cNvPr id="369" name="n_1aveValue【公営住宅】&#10;一人当たり面積"/>
        <xdr:cNvSpPr txBox="1"/>
      </xdr:nvSpPr>
      <xdr:spPr>
        <a:xfrm>
          <a:off x="93917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0" name="n_2aveValue【公営住宅】&#10;一人当たり面積"/>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122953</xdr:rowOff>
    </xdr:from>
    <xdr:ext cx="469744" cy="259045"/>
    <xdr:sp macro="" textlink="">
      <xdr:nvSpPr>
        <xdr:cNvPr id="371" name="n_3aveValue【公営住宅】&#10;一人当たり面積"/>
        <xdr:cNvSpPr txBox="1"/>
      </xdr:nvSpPr>
      <xdr:spPr>
        <a:xfrm>
          <a:off x="7626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117619</xdr:rowOff>
    </xdr:from>
    <xdr:ext cx="469744" cy="259045"/>
    <xdr:sp macro="" textlink="">
      <xdr:nvSpPr>
        <xdr:cNvPr id="372" name="n_4aveValue【公営住宅】&#10;一人当たり面積"/>
        <xdr:cNvSpPr txBox="1"/>
      </xdr:nvSpPr>
      <xdr:spPr>
        <a:xfrm>
          <a:off x="6737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124223</xdr:rowOff>
    </xdr:from>
    <xdr:ext cx="469744" cy="259045"/>
    <xdr:sp macro="" textlink="">
      <xdr:nvSpPr>
        <xdr:cNvPr id="373" name="n_1mainValue【公営住宅】&#10;一人当たり面積"/>
        <xdr:cNvSpPr txBox="1"/>
      </xdr:nvSpPr>
      <xdr:spPr>
        <a:xfrm>
          <a:off x="9391727"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124985</xdr:rowOff>
    </xdr:from>
    <xdr:ext cx="469744" cy="259045"/>
    <xdr:sp macro="" textlink="">
      <xdr:nvSpPr>
        <xdr:cNvPr id="374" name="n_2mainValue【公営住宅】&#10;一人当たり面積"/>
        <xdr:cNvSpPr txBox="1"/>
      </xdr:nvSpPr>
      <xdr:spPr>
        <a:xfrm>
          <a:off x="8515427" y="1469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124223</xdr:rowOff>
    </xdr:from>
    <xdr:ext cx="469744" cy="259045"/>
    <xdr:sp macro="" textlink="">
      <xdr:nvSpPr>
        <xdr:cNvPr id="375" name="n_3mainValue【公営住宅】&#10;一人当たり面積"/>
        <xdr:cNvSpPr txBox="1"/>
      </xdr:nvSpPr>
      <xdr:spPr>
        <a:xfrm>
          <a:off x="7626427"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140988</xdr:rowOff>
    </xdr:from>
    <xdr:ext cx="469744" cy="259045"/>
    <xdr:sp macro="" textlink="">
      <xdr:nvSpPr>
        <xdr:cNvPr id="376" name="n_4mainValue【公営住宅】&#10;一人当たり面積"/>
        <xdr:cNvSpPr txBox="1"/>
      </xdr:nvSpPr>
      <xdr:spPr>
        <a:xfrm>
          <a:off x="6737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417" name="直線コネクタ 416"/>
        <xdr:cNvCxnSpPr/>
      </xdr:nvCxnSpPr>
      <xdr:spPr>
        <a:xfrm flipV="1">
          <a:off x="16318864" y="586549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418" name="【認定こども園・幼稚園・保育所】&#10;有形固定資産減価償却率最小値テキスト"/>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419" name="直線コネクタ 418"/>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422" name="【認定こども園・幼稚園・保育所】&#10;有形固定資産減価償却率平均値テキスト"/>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3" name="フローチャート: 判断 422"/>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24" name="フローチャート: 判断 423"/>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25" name="フローチャート: 判断 424"/>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6" name="フローチャート: 判断 425"/>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7" name="フローチャート: 判断 426"/>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23495</xdr:rowOff>
    </xdr:from>
    <xdr:to>
      <xdr:col>85</xdr:col>
      <xdr:colOff>177800</xdr:colOff>
      <xdr:row>38</xdr:row>
      <xdr:rowOff>125095</xdr:rowOff>
    </xdr:to>
    <xdr:sp macro="" textlink="">
      <xdr:nvSpPr>
        <xdr:cNvPr id="433" name="楕円 432"/>
        <xdr:cNvSpPr/>
      </xdr:nvSpPr>
      <xdr:spPr>
        <a:xfrm>
          <a:off x="16268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1922</xdr:rowOff>
    </xdr:from>
    <xdr:ext cx="405111" cy="259045"/>
    <xdr:sp macro="" textlink="">
      <xdr:nvSpPr>
        <xdr:cNvPr id="434" name="【認定こども園・幼稚園・保育所】&#10;有形固定資産減価償却率該当値テキスト"/>
        <xdr:cNvSpPr txBox="1"/>
      </xdr:nvSpPr>
      <xdr:spPr>
        <a:xfrm>
          <a:off x="16357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145415</xdr:rowOff>
    </xdr:from>
    <xdr:to>
      <xdr:col>81</xdr:col>
      <xdr:colOff>101600</xdr:colOff>
      <xdr:row>38</xdr:row>
      <xdr:rowOff>75565</xdr:rowOff>
    </xdr:to>
    <xdr:sp macro="" textlink="">
      <xdr:nvSpPr>
        <xdr:cNvPr id="435" name="楕円 434"/>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24765</xdr:rowOff>
    </xdr:from>
    <xdr:to>
      <xdr:col>85</xdr:col>
      <xdr:colOff>127000</xdr:colOff>
      <xdr:row>38</xdr:row>
      <xdr:rowOff>74295</xdr:rowOff>
    </xdr:to>
    <xdr:cxnSp macro="">
      <xdr:nvCxnSpPr>
        <xdr:cNvPr id="436" name="直線コネクタ 435"/>
        <xdr:cNvCxnSpPr/>
      </xdr:nvCxnSpPr>
      <xdr:spPr>
        <a:xfrm>
          <a:off x="15481300" y="653986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95885</xdr:rowOff>
    </xdr:from>
    <xdr:to>
      <xdr:col>76</xdr:col>
      <xdr:colOff>165100</xdr:colOff>
      <xdr:row>38</xdr:row>
      <xdr:rowOff>26035</xdr:rowOff>
    </xdr:to>
    <xdr:sp macro="" textlink="">
      <xdr:nvSpPr>
        <xdr:cNvPr id="437" name="楕円 436"/>
        <xdr:cNvSpPr/>
      </xdr:nvSpPr>
      <xdr:spPr>
        <a:xfrm>
          <a:off x="14541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146685</xdr:rowOff>
    </xdr:from>
    <xdr:to>
      <xdr:col>81</xdr:col>
      <xdr:colOff>50800</xdr:colOff>
      <xdr:row>38</xdr:row>
      <xdr:rowOff>24765</xdr:rowOff>
    </xdr:to>
    <xdr:cxnSp macro="">
      <xdr:nvCxnSpPr>
        <xdr:cNvPr id="438" name="直線コネクタ 437"/>
        <xdr:cNvCxnSpPr/>
      </xdr:nvCxnSpPr>
      <xdr:spPr>
        <a:xfrm>
          <a:off x="14592300" y="64903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34925</xdr:rowOff>
    </xdr:from>
    <xdr:to>
      <xdr:col>72</xdr:col>
      <xdr:colOff>38100</xdr:colOff>
      <xdr:row>37</xdr:row>
      <xdr:rowOff>136525</xdr:rowOff>
    </xdr:to>
    <xdr:sp macro="" textlink="">
      <xdr:nvSpPr>
        <xdr:cNvPr id="439" name="楕円 438"/>
        <xdr:cNvSpPr/>
      </xdr:nvSpPr>
      <xdr:spPr>
        <a:xfrm>
          <a:off x="13652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85725</xdr:rowOff>
    </xdr:from>
    <xdr:to>
      <xdr:col>76</xdr:col>
      <xdr:colOff>114300</xdr:colOff>
      <xdr:row>37</xdr:row>
      <xdr:rowOff>146685</xdr:rowOff>
    </xdr:to>
    <xdr:cxnSp macro="">
      <xdr:nvCxnSpPr>
        <xdr:cNvPr id="440" name="直線コネクタ 439"/>
        <xdr:cNvCxnSpPr/>
      </xdr:nvCxnSpPr>
      <xdr:spPr>
        <a:xfrm>
          <a:off x="13703300" y="642937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147320</xdr:rowOff>
    </xdr:from>
    <xdr:to>
      <xdr:col>67</xdr:col>
      <xdr:colOff>101600</xdr:colOff>
      <xdr:row>37</xdr:row>
      <xdr:rowOff>77470</xdr:rowOff>
    </xdr:to>
    <xdr:sp macro="" textlink="">
      <xdr:nvSpPr>
        <xdr:cNvPr id="441" name="楕円 440"/>
        <xdr:cNvSpPr/>
      </xdr:nvSpPr>
      <xdr:spPr>
        <a:xfrm>
          <a:off x="12763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26670</xdr:rowOff>
    </xdr:from>
    <xdr:to>
      <xdr:col>71</xdr:col>
      <xdr:colOff>177800</xdr:colOff>
      <xdr:row>37</xdr:row>
      <xdr:rowOff>85725</xdr:rowOff>
    </xdr:to>
    <xdr:cxnSp macro="">
      <xdr:nvCxnSpPr>
        <xdr:cNvPr id="442" name="直線コネクタ 441"/>
        <xdr:cNvCxnSpPr/>
      </xdr:nvCxnSpPr>
      <xdr:spPr>
        <a:xfrm>
          <a:off x="12814300" y="63703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76217</xdr:rowOff>
    </xdr:from>
    <xdr:ext cx="405111" cy="259045"/>
    <xdr:sp macro="" textlink="">
      <xdr:nvSpPr>
        <xdr:cNvPr id="443" name="n_1aveValue【認定こども園・幼稚園・保育所】&#10;有形固定資産減価償却率"/>
        <xdr:cNvSpPr txBox="1"/>
      </xdr:nvSpPr>
      <xdr:spPr>
        <a:xfrm>
          <a:off x="15266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44" name="n_2aveValue【認定こども園・幼稚園・保育所】&#10;有形固定資産減価償却率"/>
        <xdr:cNvSpPr txBox="1"/>
      </xdr:nvSpPr>
      <xdr:spPr>
        <a:xfrm>
          <a:off x="14389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445" name="n_3aveValue【認定こども園・幼稚園・保育所】&#10;有形固定資産減価償却率"/>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6" name="n_4aveValue【認定こども園・幼稚園・保育所】&#10;有形固定資産減価償却率"/>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92092</xdr:rowOff>
    </xdr:from>
    <xdr:ext cx="405111" cy="259045"/>
    <xdr:sp macro="" textlink="">
      <xdr:nvSpPr>
        <xdr:cNvPr id="447" name="n_1mainValue【認定こども園・幼稚園・保育所】&#10;有形固定資産減価償却率"/>
        <xdr:cNvSpPr txBox="1"/>
      </xdr:nvSpPr>
      <xdr:spPr>
        <a:xfrm>
          <a:off x="15266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17162</xdr:rowOff>
    </xdr:from>
    <xdr:ext cx="405111" cy="259045"/>
    <xdr:sp macro="" textlink="">
      <xdr:nvSpPr>
        <xdr:cNvPr id="448" name="n_2mainValue【認定こども園・幼稚園・保育所】&#10;有形固定資産減価償却率"/>
        <xdr:cNvSpPr txBox="1"/>
      </xdr:nvSpPr>
      <xdr:spPr>
        <a:xfrm>
          <a:off x="14389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153052</xdr:rowOff>
    </xdr:from>
    <xdr:ext cx="405111" cy="259045"/>
    <xdr:sp macro="" textlink="">
      <xdr:nvSpPr>
        <xdr:cNvPr id="449" name="n_3mainValue【認定こども園・幼稚園・保育所】&#10;有形固定資産減価償却率"/>
        <xdr:cNvSpPr txBox="1"/>
      </xdr:nvSpPr>
      <xdr:spPr>
        <a:xfrm>
          <a:off x="13500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0" name="n_4mainValue【認定こども園・幼稚園・保育所】&#10;有形固定資産減価償却率"/>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474" name="直線コネクタ 473"/>
        <xdr:cNvCxnSpPr/>
      </xdr:nvCxnSpPr>
      <xdr:spPr>
        <a:xfrm flipV="1">
          <a:off x="22160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77"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78" name="直線コネクタ 477"/>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132097</xdr:rowOff>
    </xdr:from>
    <xdr:ext cx="469744" cy="259045"/>
    <xdr:sp macro="" textlink="">
      <xdr:nvSpPr>
        <xdr:cNvPr id="479" name="【認定こども園・幼稚園・保育所】&#10;一人当たり面積平均値テキスト"/>
        <xdr:cNvSpPr txBox="1"/>
      </xdr:nvSpPr>
      <xdr:spPr>
        <a:xfrm>
          <a:off x="221996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81" name="フローチャート: 判断 480"/>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82" name="フローチャート: 判断 481"/>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83" name="フローチャート: 判断 482"/>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90" name="楕円 489"/>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83837</xdr:rowOff>
    </xdr:from>
    <xdr:ext cx="469744" cy="259045"/>
    <xdr:sp macro="" textlink="">
      <xdr:nvSpPr>
        <xdr:cNvPr id="491" name="【認定こども園・幼稚園・保育所】&#10;一人当たり面積該当値テキスト"/>
        <xdr:cNvSpPr txBox="1"/>
      </xdr:nvSpPr>
      <xdr:spPr>
        <a:xfrm>
          <a:off x="221996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492" name="楕円 491"/>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39</xdr:row>
      <xdr:rowOff>156210</xdr:rowOff>
    </xdr:to>
    <xdr:cxnSp macro="">
      <xdr:nvCxnSpPr>
        <xdr:cNvPr id="493" name="直線コネクタ 492"/>
        <xdr:cNvCxnSpPr/>
      </xdr:nvCxnSpPr>
      <xdr:spPr>
        <a:xfrm>
          <a:off x="21323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109220</xdr:rowOff>
    </xdr:from>
    <xdr:to>
      <xdr:col>107</xdr:col>
      <xdr:colOff>101600</xdr:colOff>
      <xdr:row>40</xdr:row>
      <xdr:rowOff>39370</xdr:rowOff>
    </xdr:to>
    <xdr:sp macro="" textlink="">
      <xdr:nvSpPr>
        <xdr:cNvPr id="494" name="楕円 493"/>
        <xdr:cNvSpPr/>
      </xdr:nvSpPr>
      <xdr:spPr>
        <a:xfrm>
          <a:off x="20383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160020</xdr:rowOff>
    </xdr:to>
    <xdr:cxnSp macro="">
      <xdr:nvCxnSpPr>
        <xdr:cNvPr id="495" name="直線コネクタ 494"/>
        <xdr:cNvCxnSpPr/>
      </xdr:nvCxnSpPr>
      <xdr:spPr>
        <a:xfrm flipV="1">
          <a:off x="20434300" y="684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96" name="楕円 495"/>
        <xdr:cNvSpPr/>
      </xdr:nvSpPr>
      <xdr:spPr>
        <a:xfrm>
          <a:off x="19494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160020</xdr:rowOff>
    </xdr:from>
    <xdr:to>
      <xdr:col>107</xdr:col>
      <xdr:colOff>50800</xdr:colOff>
      <xdr:row>39</xdr:row>
      <xdr:rowOff>163830</xdr:rowOff>
    </xdr:to>
    <xdr:cxnSp macro="">
      <xdr:nvCxnSpPr>
        <xdr:cNvPr id="497" name="直線コネクタ 496"/>
        <xdr:cNvCxnSpPr/>
      </xdr:nvCxnSpPr>
      <xdr:spPr>
        <a:xfrm flipV="1">
          <a:off x="19545300" y="684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109220</xdr:rowOff>
    </xdr:from>
    <xdr:to>
      <xdr:col>98</xdr:col>
      <xdr:colOff>38100</xdr:colOff>
      <xdr:row>40</xdr:row>
      <xdr:rowOff>39370</xdr:rowOff>
    </xdr:to>
    <xdr:sp macro="" textlink="">
      <xdr:nvSpPr>
        <xdr:cNvPr id="498" name="楕円 497"/>
        <xdr:cNvSpPr/>
      </xdr:nvSpPr>
      <xdr:spPr>
        <a:xfrm>
          <a:off x="18605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160020</xdr:rowOff>
    </xdr:from>
    <xdr:to>
      <xdr:col>102</xdr:col>
      <xdr:colOff>114300</xdr:colOff>
      <xdr:row>39</xdr:row>
      <xdr:rowOff>163830</xdr:rowOff>
    </xdr:to>
    <xdr:cxnSp macro="">
      <xdr:nvCxnSpPr>
        <xdr:cNvPr id="499" name="直線コネクタ 498"/>
        <xdr:cNvCxnSpPr/>
      </xdr:nvCxnSpPr>
      <xdr:spPr>
        <a:xfrm>
          <a:off x="18656300" y="684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67327</xdr:rowOff>
    </xdr:from>
    <xdr:ext cx="469744" cy="259045"/>
    <xdr:sp macro="" textlink="">
      <xdr:nvSpPr>
        <xdr:cNvPr id="500" name="n_1aveValue【認定こども園・幼稚園・保育所】&#10;一人当たり面積"/>
        <xdr:cNvSpPr txBox="1"/>
      </xdr:nvSpPr>
      <xdr:spPr>
        <a:xfrm>
          <a:off x="210757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36847</xdr:rowOff>
    </xdr:from>
    <xdr:ext cx="469744" cy="259045"/>
    <xdr:sp macro="" textlink="">
      <xdr:nvSpPr>
        <xdr:cNvPr id="501" name="n_2aveValue【認定こども園・幼稚園・保育所】&#10;一人当たり面積"/>
        <xdr:cNvSpPr txBox="1"/>
      </xdr:nvSpPr>
      <xdr:spPr>
        <a:xfrm>
          <a:off x="20199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44467</xdr:rowOff>
    </xdr:from>
    <xdr:ext cx="469744" cy="259045"/>
    <xdr:sp macro="" textlink="">
      <xdr:nvSpPr>
        <xdr:cNvPr id="502" name="n_3aveValue【認定こども園・幼稚園・保育所】&#10;一人当たり面積"/>
        <xdr:cNvSpPr txBox="1"/>
      </xdr:nvSpPr>
      <xdr:spPr>
        <a:xfrm>
          <a:off x="19310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3" name="n_4aveValue【認定こども園・幼稚園・保育所】&#10;一人当たり面積"/>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26687</xdr:rowOff>
    </xdr:from>
    <xdr:ext cx="469744" cy="259045"/>
    <xdr:sp macro="" textlink="">
      <xdr:nvSpPr>
        <xdr:cNvPr id="504" name="n_1mainValue【認定こども園・幼稚園・保育所】&#10;一人当たり面積"/>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30497</xdr:rowOff>
    </xdr:from>
    <xdr:ext cx="469744" cy="259045"/>
    <xdr:sp macro="" textlink="">
      <xdr:nvSpPr>
        <xdr:cNvPr id="505" name="n_2mainValue【認定こども園・幼稚園・保育所】&#10;一人当たり面積"/>
        <xdr:cNvSpPr txBox="1"/>
      </xdr:nvSpPr>
      <xdr:spPr>
        <a:xfrm>
          <a:off x="201994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34307</xdr:rowOff>
    </xdr:from>
    <xdr:ext cx="469744" cy="259045"/>
    <xdr:sp macro="" textlink="">
      <xdr:nvSpPr>
        <xdr:cNvPr id="506" name="n_3mainValue【認定こども園・幼稚園・保育所】&#10;一人当たり面積"/>
        <xdr:cNvSpPr txBox="1"/>
      </xdr:nvSpPr>
      <xdr:spPr>
        <a:xfrm>
          <a:off x="19310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30497</xdr:rowOff>
    </xdr:from>
    <xdr:ext cx="469744" cy="259045"/>
    <xdr:sp macro="" textlink="">
      <xdr:nvSpPr>
        <xdr:cNvPr id="507" name="n_4mainValue【認定こども園・幼稚園・保育所】&#10;一人当たり面積"/>
        <xdr:cNvSpPr txBox="1"/>
      </xdr:nvSpPr>
      <xdr:spPr>
        <a:xfrm>
          <a:off x="184214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530" name="直線コネクタ 529"/>
        <xdr:cNvCxnSpPr/>
      </xdr:nvCxnSpPr>
      <xdr:spPr>
        <a:xfrm flipV="1">
          <a:off x="16318864" y="951890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531" name="【学校施設】&#10;有形固定資産減価償却率最小値テキスト"/>
        <xdr:cNvSpPr txBox="1"/>
      </xdr:nvSpPr>
      <xdr:spPr>
        <a:xfrm>
          <a:off x="163576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532" name="直線コネクタ 531"/>
        <xdr:cNvCxnSpPr/>
      </xdr:nvCxnSpPr>
      <xdr:spPr>
        <a:xfrm>
          <a:off x="16230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3"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4" name="直線コネクタ 533"/>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148099</xdr:rowOff>
    </xdr:from>
    <xdr:ext cx="405111" cy="259045"/>
    <xdr:sp macro="" textlink="">
      <xdr:nvSpPr>
        <xdr:cNvPr id="535" name="【学校施設】&#10;有形固定資産減価償却率平均値テキスト"/>
        <xdr:cNvSpPr txBox="1"/>
      </xdr:nvSpPr>
      <xdr:spPr>
        <a:xfrm>
          <a:off x="16357600" y="1009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36" name="フローチャート: 判断 535"/>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37" name="フローチャート: 判断 536"/>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38" name="フローチャート: 判断 537"/>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539" name="フローチャート: 判断 538"/>
        <xdr:cNvSpPr/>
      </xdr:nvSpPr>
      <xdr:spPr>
        <a:xfrm>
          <a:off x="13652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40" name="フローチャート: 判断 539"/>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46" name="楕円 545"/>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547" name="【学校施設】&#10;有形固定資産減価償却率該当値テキスト"/>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45212</xdr:rowOff>
    </xdr:from>
    <xdr:to>
      <xdr:col>81</xdr:col>
      <xdr:colOff>101600</xdr:colOff>
      <xdr:row>60</xdr:row>
      <xdr:rowOff>146812</xdr:rowOff>
    </xdr:to>
    <xdr:sp macro="" textlink="">
      <xdr:nvSpPr>
        <xdr:cNvPr id="548" name="楕円 547"/>
        <xdr:cNvSpPr/>
      </xdr:nvSpPr>
      <xdr:spPr>
        <a:xfrm>
          <a:off x="15430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96012</xdr:rowOff>
    </xdr:from>
    <xdr:to>
      <xdr:col>85</xdr:col>
      <xdr:colOff>127000</xdr:colOff>
      <xdr:row>61</xdr:row>
      <xdr:rowOff>11430</xdr:rowOff>
    </xdr:to>
    <xdr:cxnSp macro="">
      <xdr:nvCxnSpPr>
        <xdr:cNvPr id="549" name="直線コネクタ 548"/>
        <xdr:cNvCxnSpPr/>
      </xdr:nvCxnSpPr>
      <xdr:spPr>
        <a:xfrm>
          <a:off x="15481300" y="103830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95504</xdr:rowOff>
    </xdr:from>
    <xdr:to>
      <xdr:col>76</xdr:col>
      <xdr:colOff>165100</xdr:colOff>
      <xdr:row>61</xdr:row>
      <xdr:rowOff>25654</xdr:rowOff>
    </xdr:to>
    <xdr:sp macro="" textlink="">
      <xdr:nvSpPr>
        <xdr:cNvPr id="550" name="楕円 549"/>
        <xdr:cNvSpPr/>
      </xdr:nvSpPr>
      <xdr:spPr>
        <a:xfrm>
          <a:off x="14541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96012</xdr:rowOff>
    </xdr:from>
    <xdr:to>
      <xdr:col>81</xdr:col>
      <xdr:colOff>50800</xdr:colOff>
      <xdr:row>60</xdr:row>
      <xdr:rowOff>146304</xdr:rowOff>
    </xdr:to>
    <xdr:cxnSp macro="">
      <xdr:nvCxnSpPr>
        <xdr:cNvPr id="551" name="直線コネクタ 550"/>
        <xdr:cNvCxnSpPr/>
      </xdr:nvCxnSpPr>
      <xdr:spPr>
        <a:xfrm flipV="1">
          <a:off x="14592300" y="103830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xdr:rowOff>
    </xdr:from>
    <xdr:to>
      <xdr:col>72</xdr:col>
      <xdr:colOff>38100</xdr:colOff>
      <xdr:row>60</xdr:row>
      <xdr:rowOff>114808</xdr:rowOff>
    </xdr:to>
    <xdr:sp macro="" textlink="">
      <xdr:nvSpPr>
        <xdr:cNvPr id="552" name="楕円 551"/>
        <xdr:cNvSpPr/>
      </xdr:nvSpPr>
      <xdr:spPr>
        <a:xfrm>
          <a:off x="13652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64008</xdr:rowOff>
    </xdr:from>
    <xdr:to>
      <xdr:col>76</xdr:col>
      <xdr:colOff>114300</xdr:colOff>
      <xdr:row>60</xdr:row>
      <xdr:rowOff>146304</xdr:rowOff>
    </xdr:to>
    <xdr:cxnSp macro="">
      <xdr:nvCxnSpPr>
        <xdr:cNvPr id="553" name="直線コネクタ 552"/>
        <xdr:cNvCxnSpPr/>
      </xdr:nvCxnSpPr>
      <xdr:spPr>
        <a:xfrm>
          <a:off x="13703300" y="103510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554" name="楕円 553"/>
        <xdr:cNvSpPr/>
      </xdr:nvSpPr>
      <xdr:spPr>
        <a:xfrm>
          <a:off x="1276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64008</xdr:rowOff>
    </xdr:to>
    <xdr:cxnSp macro="">
      <xdr:nvCxnSpPr>
        <xdr:cNvPr id="555" name="直線コネクタ 554"/>
        <xdr:cNvCxnSpPr/>
      </xdr:nvCxnSpPr>
      <xdr:spPr>
        <a:xfrm>
          <a:off x="12814300" y="103327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556" name="n_1aveValue【学校施設】&#10;有形固定資産減価償却率"/>
        <xdr:cNvSpPr txBox="1"/>
      </xdr:nvSpPr>
      <xdr:spPr>
        <a:xfrm>
          <a:off x="152660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557" name="n_2aveValue【学校施設】&#10;有形固定資産減価償却率"/>
        <xdr:cNvSpPr txBox="1"/>
      </xdr:nvSpPr>
      <xdr:spPr>
        <a:xfrm>
          <a:off x="14389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26179</xdr:rowOff>
    </xdr:from>
    <xdr:ext cx="405111" cy="259045"/>
    <xdr:sp macro="" textlink="">
      <xdr:nvSpPr>
        <xdr:cNvPr id="558" name="n_3aveValue【学校施設】&#10;有形固定資産減価償却率"/>
        <xdr:cNvSpPr txBox="1"/>
      </xdr:nvSpPr>
      <xdr:spPr>
        <a:xfrm>
          <a:off x="13500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559" name="n_4aveValue【学校施設】&#10;有形固定資産減価償却率"/>
        <xdr:cNvSpPr txBox="1"/>
      </xdr:nvSpPr>
      <xdr:spPr>
        <a:xfrm>
          <a:off x="126117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137939</xdr:rowOff>
    </xdr:from>
    <xdr:ext cx="405111" cy="259045"/>
    <xdr:sp macro="" textlink="">
      <xdr:nvSpPr>
        <xdr:cNvPr id="560" name="n_1mainValue【学校施設】&#10;有形固定資産減価償却率"/>
        <xdr:cNvSpPr txBox="1"/>
      </xdr:nvSpPr>
      <xdr:spPr>
        <a:xfrm>
          <a:off x="15266044" y="1042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61" name="n_2mainValue【学校施設】&#10;有形固定資産減価償却率"/>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105935</xdr:rowOff>
    </xdr:from>
    <xdr:ext cx="405111" cy="259045"/>
    <xdr:sp macro="" textlink="">
      <xdr:nvSpPr>
        <xdr:cNvPr id="562" name="n_3mainValue【学校施設】&#10;有形固定資産減価償却率"/>
        <xdr:cNvSpPr txBox="1"/>
      </xdr:nvSpPr>
      <xdr:spPr>
        <a:xfrm>
          <a:off x="135007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563" name="n_4mainValue【学校施設】&#10;有形固定資産減価償却率"/>
        <xdr:cNvSpPr txBox="1"/>
      </xdr:nvSpPr>
      <xdr:spPr>
        <a:xfrm>
          <a:off x="12611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588" name="直線コネクタ 587"/>
        <xdr:cNvCxnSpPr/>
      </xdr:nvCxnSpPr>
      <xdr:spPr>
        <a:xfrm flipV="1">
          <a:off x="22160864" y="9451086"/>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589" name="【学校施設】&#10;一人当たり面積最小値テキスト"/>
        <xdr:cNvSpPr txBox="1"/>
      </xdr:nvSpPr>
      <xdr:spPr>
        <a:xfrm>
          <a:off x="22199600"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590" name="直線コネクタ 589"/>
        <xdr:cNvCxnSpPr/>
      </xdr:nvCxnSpPr>
      <xdr:spPr>
        <a:xfrm>
          <a:off x="22072600" y="109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591" name="【学校施設】&#10;一人当たり面積最大値テキスト"/>
        <xdr:cNvSpPr txBox="1"/>
      </xdr:nvSpPr>
      <xdr:spPr>
        <a:xfrm>
          <a:off x="22199600" y="922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592" name="直線コネクタ 591"/>
        <xdr:cNvCxnSpPr/>
      </xdr:nvCxnSpPr>
      <xdr:spPr>
        <a:xfrm>
          <a:off x="22072600" y="945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28465</xdr:rowOff>
    </xdr:from>
    <xdr:ext cx="469744" cy="259045"/>
    <xdr:sp macro="" textlink="">
      <xdr:nvSpPr>
        <xdr:cNvPr id="593" name="【学校施設】&#10;一人当たり面積平均値テキスト"/>
        <xdr:cNvSpPr txBox="1"/>
      </xdr:nvSpPr>
      <xdr:spPr>
        <a:xfrm>
          <a:off x="22199600" y="10315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594" name="フローチャート: 判断 593"/>
        <xdr:cNvSpPr/>
      </xdr:nvSpPr>
      <xdr:spPr>
        <a:xfrm>
          <a:off x="22110700" y="1046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595" name="フローチャート: 判断 594"/>
        <xdr:cNvSpPr/>
      </xdr:nvSpPr>
      <xdr:spPr>
        <a:xfrm>
          <a:off x="21272500" y="1049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596" name="フローチャート: 判断 595"/>
        <xdr:cNvSpPr/>
      </xdr:nvSpPr>
      <xdr:spPr>
        <a:xfrm>
          <a:off x="20383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597" name="フローチャート: 判断 596"/>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598" name="フローチャート: 判断 597"/>
        <xdr:cNvSpPr/>
      </xdr:nvSpPr>
      <xdr:spPr>
        <a:xfrm>
          <a:off x="18605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04" name="楕円 603"/>
        <xdr:cNvSpPr/>
      </xdr:nvSpPr>
      <xdr:spPr>
        <a:xfrm>
          <a:off x="22110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129557</xdr:rowOff>
    </xdr:from>
    <xdr:ext cx="469744" cy="259045"/>
    <xdr:sp macro="" textlink="">
      <xdr:nvSpPr>
        <xdr:cNvPr id="605" name="【学校施設】&#10;一人当たり面積該当値テキスト"/>
        <xdr:cNvSpPr txBox="1"/>
      </xdr:nvSpPr>
      <xdr:spPr>
        <a:xfrm>
          <a:off x="2219960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156464</xdr:rowOff>
    </xdr:from>
    <xdr:to>
      <xdr:col>112</xdr:col>
      <xdr:colOff>38100</xdr:colOff>
      <xdr:row>62</xdr:row>
      <xdr:rowOff>86614</xdr:rowOff>
    </xdr:to>
    <xdr:sp macro="" textlink="">
      <xdr:nvSpPr>
        <xdr:cNvPr id="606" name="楕円 605"/>
        <xdr:cNvSpPr/>
      </xdr:nvSpPr>
      <xdr:spPr>
        <a:xfrm>
          <a:off x="21272500" y="1061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30480</xdr:rowOff>
    </xdr:from>
    <xdr:to>
      <xdr:col>116</xdr:col>
      <xdr:colOff>63500</xdr:colOff>
      <xdr:row>62</xdr:row>
      <xdr:rowOff>35814</xdr:rowOff>
    </xdr:to>
    <xdr:cxnSp macro="">
      <xdr:nvCxnSpPr>
        <xdr:cNvPr id="607" name="直線コネクタ 606"/>
        <xdr:cNvCxnSpPr/>
      </xdr:nvCxnSpPr>
      <xdr:spPr>
        <a:xfrm flipV="1">
          <a:off x="21323300" y="1066038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608" name="楕円 607"/>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35814</xdr:rowOff>
    </xdr:from>
    <xdr:to>
      <xdr:col>111</xdr:col>
      <xdr:colOff>177800</xdr:colOff>
      <xdr:row>62</xdr:row>
      <xdr:rowOff>38100</xdr:rowOff>
    </xdr:to>
    <xdr:cxnSp macro="">
      <xdr:nvCxnSpPr>
        <xdr:cNvPr id="609" name="直線コネクタ 608"/>
        <xdr:cNvCxnSpPr/>
      </xdr:nvCxnSpPr>
      <xdr:spPr>
        <a:xfrm flipV="1">
          <a:off x="20434300" y="106657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160274</xdr:rowOff>
    </xdr:from>
    <xdr:to>
      <xdr:col>102</xdr:col>
      <xdr:colOff>165100</xdr:colOff>
      <xdr:row>62</xdr:row>
      <xdr:rowOff>90424</xdr:rowOff>
    </xdr:to>
    <xdr:sp macro="" textlink="">
      <xdr:nvSpPr>
        <xdr:cNvPr id="610" name="楕円 609"/>
        <xdr:cNvSpPr/>
      </xdr:nvSpPr>
      <xdr:spPr>
        <a:xfrm>
          <a:off x="194945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38100</xdr:rowOff>
    </xdr:from>
    <xdr:to>
      <xdr:col>107</xdr:col>
      <xdr:colOff>50800</xdr:colOff>
      <xdr:row>62</xdr:row>
      <xdr:rowOff>39624</xdr:rowOff>
    </xdr:to>
    <xdr:cxnSp macro="">
      <xdr:nvCxnSpPr>
        <xdr:cNvPr id="611" name="直線コネクタ 610"/>
        <xdr:cNvCxnSpPr/>
      </xdr:nvCxnSpPr>
      <xdr:spPr>
        <a:xfrm flipV="1">
          <a:off x="19545300" y="106680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161798</xdr:rowOff>
    </xdr:from>
    <xdr:to>
      <xdr:col>98</xdr:col>
      <xdr:colOff>38100</xdr:colOff>
      <xdr:row>62</xdr:row>
      <xdr:rowOff>91948</xdr:rowOff>
    </xdr:to>
    <xdr:sp macro="" textlink="">
      <xdr:nvSpPr>
        <xdr:cNvPr id="612" name="楕円 611"/>
        <xdr:cNvSpPr/>
      </xdr:nvSpPr>
      <xdr:spPr>
        <a:xfrm>
          <a:off x="18605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39624</xdr:rowOff>
    </xdr:from>
    <xdr:to>
      <xdr:col>102</xdr:col>
      <xdr:colOff>114300</xdr:colOff>
      <xdr:row>62</xdr:row>
      <xdr:rowOff>41148</xdr:rowOff>
    </xdr:to>
    <xdr:cxnSp macro="">
      <xdr:nvCxnSpPr>
        <xdr:cNvPr id="613" name="直線コネクタ 612"/>
        <xdr:cNvCxnSpPr/>
      </xdr:nvCxnSpPr>
      <xdr:spPr>
        <a:xfrm flipV="1">
          <a:off x="18656300" y="1066952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152671</xdr:rowOff>
    </xdr:from>
    <xdr:ext cx="469744" cy="259045"/>
    <xdr:sp macro="" textlink="">
      <xdr:nvSpPr>
        <xdr:cNvPr id="614" name="n_1aveValue【学校施設】&#10;一人当たり面積"/>
        <xdr:cNvSpPr txBox="1"/>
      </xdr:nvSpPr>
      <xdr:spPr>
        <a:xfrm>
          <a:off x="2107572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156481</xdr:rowOff>
    </xdr:from>
    <xdr:ext cx="469744" cy="259045"/>
    <xdr:sp macro="" textlink="">
      <xdr:nvSpPr>
        <xdr:cNvPr id="615" name="n_2aveValue【学校施設】&#10;一人当たり面積"/>
        <xdr:cNvSpPr txBox="1"/>
      </xdr:nvSpPr>
      <xdr:spPr>
        <a:xfrm>
          <a:off x="201994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616" name="n_3aveValue【学校施設】&#10;一人当たり面積"/>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34561</xdr:rowOff>
    </xdr:from>
    <xdr:ext cx="469744" cy="259045"/>
    <xdr:sp macro="" textlink="">
      <xdr:nvSpPr>
        <xdr:cNvPr id="617" name="n_4aveValue【学校施設】&#10;一人当たり面積"/>
        <xdr:cNvSpPr txBox="1"/>
      </xdr:nvSpPr>
      <xdr:spPr>
        <a:xfrm>
          <a:off x="184214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77741</xdr:rowOff>
    </xdr:from>
    <xdr:ext cx="469744" cy="259045"/>
    <xdr:sp macro="" textlink="">
      <xdr:nvSpPr>
        <xdr:cNvPr id="618" name="n_1mainValue【学校施設】&#10;一人当たり面積"/>
        <xdr:cNvSpPr txBox="1"/>
      </xdr:nvSpPr>
      <xdr:spPr>
        <a:xfrm>
          <a:off x="21075727" y="1070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19" name="n_2mainValue【学校施設】&#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81551</xdr:rowOff>
    </xdr:from>
    <xdr:ext cx="469744" cy="259045"/>
    <xdr:sp macro="" textlink="">
      <xdr:nvSpPr>
        <xdr:cNvPr id="620" name="n_3mainValue【学校施設】&#10;一人当たり面積"/>
        <xdr:cNvSpPr txBox="1"/>
      </xdr:nvSpPr>
      <xdr:spPr>
        <a:xfrm>
          <a:off x="19310427" y="1071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83075</xdr:rowOff>
    </xdr:from>
    <xdr:ext cx="469744" cy="259045"/>
    <xdr:sp macro="" textlink="">
      <xdr:nvSpPr>
        <xdr:cNvPr id="621" name="n_4mainValue【学校施設】&#10;一人当たり面積"/>
        <xdr:cNvSpPr txBox="1"/>
      </xdr:nvSpPr>
      <xdr:spPr>
        <a:xfrm>
          <a:off x="184214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108857</xdr:rowOff>
    </xdr:to>
    <xdr:cxnSp macro="">
      <xdr:nvCxnSpPr>
        <xdr:cNvPr id="663" name="直線コネクタ 662"/>
        <xdr:cNvCxnSpPr/>
      </xdr:nvCxnSpPr>
      <xdr:spPr>
        <a:xfrm flipV="1">
          <a:off x="16318864" y="17278350"/>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405111" cy="259045"/>
    <xdr:sp macro="" textlink="">
      <xdr:nvSpPr>
        <xdr:cNvPr id="664" name="【公民館】&#10;有形固定資産減価償却率最小値テキスト"/>
        <xdr:cNvSpPr txBox="1"/>
      </xdr:nvSpPr>
      <xdr:spPr>
        <a:xfrm>
          <a:off x="16357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65" name="直線コネクタ 664"/>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66"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67" name="直線コネクタ 666"/>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7093</xdr:rowOff>
    </xdr:from>
    <xdr:ext cx="405111" cy="259045"/>
    <xdr:sp macro="" textlink="">
      <xdr:nvSpPr>
        <xdr:cNvPr id="668" name="【公民館】&#10;有形固定資産減価償却率平均値テキスト"/>
        <xdr:cNvSpPr txBox="1"/>
      </xdr:nvSpPr>
      <xdr:spPr>
        <a:xfrm>
          <a:off x="16357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669" name="フローチャート: 判断 668"/>
        <xdr:cNvSpPr/>
      </xdr:nvSpPr>
      <xdr:spPr>
        <a:xfrm>
          <a:off x="16268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670" name="フローチャート: 判断 669"/>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71" name="フローチャート: 判断 670"/>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672" name="フローチャート: 判断 671"/>
        <xdr:cNvSpPr/>
      </xdr:nvSpPr>
      <xdr:spPr>
        <a:xfrm>
          <a:off x="13652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136434</xdr:rowOff>
    </xdr:from>
    <xdr:to>
      <xdr:col>67</xdr:col>
      <xdr:colOff>101600</xdr:colOff>
      <xdr:row>105</xdr:row>
      <xdr:rowOff>66584</xdr:rowOff>
    </xdr:to>
    <xdr:sp macro="" textlink="">
      <xdr:nvSpPr>
        <xdr:cNvPr id="673" name="フローチャート: 判断 672"/>
        <xdr:cNvSpPr/>
      </xdr:nvSpPr>
      <xdr:spPr>
        <a:xfrm>
          <a:off x="1276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79" name="楕円 678"/>
        <xdr:cNvSpPr/>
      </xdr:nvSpPr>
      <xdr:spPr>
        <a:xfrm>
          <a:off x="162687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9089</xdr:rowOff>
    </xdr:from>
    <xdr:ext cx="405111" cy="259045"/>
    <xdr:sp macro="" textlink="">
      <xdr:nvSpPr>
        <xdr:cNvPr id="680" name="【公民館】&#10;有形固定資産減価償却率該当値テキスト"/>
        <xdr:cNvSpPr txBox="1"/>
      </xdr:nvSpPr>
      <xdr:spPr>
        <a:xfrm>
          <a:off x="16357600" y="1766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121738</xdr:rowOff>
    </xdr:from>
    <xdr:to>
      <xdr:col>81</xdr:col>
      <xdr:colOff>101600</xdr:colOff>
      <xdr:row>104</xdr:row>
      <xdr:rowOff>51888</xdr:rowOff>
    </xdr:to>
    <xdr:sp macro="" textlink="">
      <xdr:nvSpPr>
        <xdr:cNvPr id="681" name="楕円 680"/>
        <xdr:cNvSpPr/>
      </xdr:nvSpPr>
      <xdr:spPr>
        <a:xfrm>
          <a:off x="15430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xdr:rowOff>
    </xdr:from>
    <xdr:to>
      <xdr:col>85</xdr:col>
      <xdr:colOff>127000</xdr:colOff>
      <xdr:row>104</xdr:row>
      <xdr:rowOff>37012</xdr:rowOff>
    </xdr:to>
    <xdr:cxnSp macro="">
      <xdr:nvCxnSpPr>
        <xdr:cNvPr id="682" name="直線コネクタ 681"/>
        <xdr:cNvCxnSpPr/>
      </xdr:nvCxnSpPr>
      <xdr:spPr>
        <a:xfrm>
          <a:off x="15481300" y="178318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118473</xdr:rowOff>
    </xdr:from>
    <xdr:to>
      <xdr:col>76</xdr:col>
      <xdr:colOff>165100</xdr:colOff>
      <xdr:row>104</xdr:row>
      <xdr:rowOff>48623</xdr:rowOff>
    </xdr:to>
    <xdr:sp macro="" textlink="">
      <xdr:nvSpPr>
        <xdr:cNvPr id="683" name="楕円 682"/>
        <xdr:cNvSpPr/>
      </xdr:nvSpPr>
      <xdr:spPr>
        <a:xfrm>
          <a:off x="14541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169273</xdr:rowOff>
    </xdr:from>
    <xdr:to>
      <xdr:col>81</xdr:col>
      <xdr:colOff>50800</xdr:colOff>
      <xdr:row>104</xdr:row>
      <xdr:rowOff>1088</xdr:rowOff>
    </xdr:to>
    <xdr:cxnSp macro="">
      <xdr:nvCxnSpPr>
        <xdr:cNvPr id="684" name="直線コネクタ 683"/>
        <xdr:cNvCxnSpPr/>
      </xdr:nvCxnSpPr>
      <xdr:spPr>
        <a:xfrm>
          <a:off x="14592300" y="178286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113574</xdr:rowOff>
    </xdr:from>
    <xdr:to>
      <xdr:col>72</xdr:col>
      <xdr:colOff>38100</xdr:colOff>
      <xdr:row>104</xdr:row>
      <xdr:rowOff>43724</xdr:rowOff>
    </xdr:to>
    <xdr:sp macro="" textlink="">
      <xdr:nvSpPr>
        <xdr:cNvPr id="685" name="楕円 684"/>
        <xdr:cNvSpPr/>
      </xdr:nvSpPr>
      <xdr:spPr>
        <a:xfrm>
          <a:off x="13652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164374</xdr:rowOff>
    </xdr:from>
    <xdr:to>
      <xdr:col>76</xdr:col>
      <xdr:colOff>114300</xdr:colOff>
      <xdr:row>103</xdr:row>
      <xdr:rowOff>169273</xdr:rowOff>
    </xdr:to>
    <xdr:cxnSp macro="">
      <xdr:nvCxnSpPr>
        <xdr:cNvPr id="686" name="直線コネクタ 685"/>
        <xdr:cNvCxnSpPr/>
      </xdr:nvCxnSpPr>
      <xdr:spPr>
        <a:xfrm>
          <a:off x="13703300" y="1782372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76019</xdr:rowOff>
    </xdr:from>
    <xdr:to>
      <xdr:col>67</xdr:col>
      <xdr:colOff>101600</xdr:colOff>
      <xdr:row>104</xdr:row>
      <xdr:rowOff>6169</xdr:rowOff>
    </xdr:to>
    <xdr:sp macro="" textlink="">
      <xdr:nvSpPr>
        <xdr:cNvPr id="687" name="楕円 686"/>
        <xdr:cNvSpPr/>
      </xdr:nvSpPr>
      <xdr:spPr>
        <a:xfrm>
          <a:off x="12763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126819</xdr:rowOff>
    </xdr:from>
    <xdr:to>
      <xdr:col>71</xdr:col>
      <xdr:colOff>177800</xdr:colOff>
      <xdr:row>103</xdr:row>
      <xdr:rowOff>164374</xdr:rowOff>
    </xdr:to>
    <xdr:cxnSp macro="">
      <xdr:nvCxnSpPr>
        <xdr:cNvPr id="688" name="直線コネクタ 687"/>
        <xdr:cNvCxnSpPr/>
      </xdr:nvCxnSpPr>
      <xdr:spPr>
        <a:xfrm>
          <a:off x="12814300" y="1778616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689" name="n_1aveValue【公民館】&#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690" name="n_2aveValue【公民館】&#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74040</xdr:rowOff>
    </xdr:from>
    <xdr:ext cx="405111" cy="259045"/>
    <xdr:sp macro="" textlink="">
      <xdr:nvSpPr>
        <xdr:cNvPr id="691" name="n_3aveValue【公民館】&#10;有形固定資産減価償却率"/>
        <xdr:cNvSpPr txBox="1"/>
      </xdr:nvSpPr>
      <xdr:spPr>
        <a:xfrm>
          <a:off x="13500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57711</xdr:rowOff>
    </xdr:from>
    <xdr:ext cx="405111" cy="259045"/>
    <xdr:sp macro="" textlink="">
      <xdr:nvSpPr>
        <xdr:cNvPr id="692" name="n_4aveValue【公民館】&#10;有形固定資産減価償却率"/>
        <xdr:cNvSpPr txBox="1"/>
      </xdr:nvSpPr>
      <xdr:spPr>
        <a:xfrm>
          <a:off x="12611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68415</xdr:rowOff>
    </xdr:from>
    <xdr:ext cx="405111" cy="259045"/>
    <xdr:sp macro="" textlink="">
      <xdr:nvSpPr>
        <xdr:cNvPr id="693" name="n_1mainValue【公民館】&#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65150</xdr:rowOff>
    </xdr:from>
    <xdr:ext cx="405111" cy="259045"/>
    <xdr:sp macro="" textlink="">
      <xdr:nvSpPr>
        <xdr:cNvPr id="694" name="n_2mainValue【公民館】&#10;有形固定資産減価償却率"/>
        <xdr:cNvSpPr txBox="1"/>
      </xdr:nvSpPr>
      <xdr:spPr>
        <a:xfrm>
          <a:off x="14389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60251</xdr:rowOff>
    </xdr:from>
    <xdr:ext cx="405111" cy="259045"/>
    <xdr:sp macro="" textlink="">
      <xdr:nvSpPr>
        <xdr:cNvPr id="695" name="n_3mainValue【公民館】&#10;有形固定資産減価償却率"/>
        <xdr:cNvSpPr txBox="1"/>
      </xdr:nvSpPr>
      <xdr:spPr>
        <a:xfrm>
          <a:off x="13500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696" name="n_4mainValue【公民館】&#10;有形固定資産減価償却率"/>
        <xdr:cNvSpPr txBox="1"/>
      </xdr:nvSpPr>
      <xdr:spPr>
        <a:xfrm>
          <a:off x="12611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108</xdr:row>
      <xdr:rowOff>62485</xdr:rowOff>
    </xdr:to>
    <xdr:cxnSp macro="">
      <xdr:nvCxnSpPr>
        <xdr:cNvPr id="718" name="直線コネクタ 717"/>
        <xdr:cNvCxnSpPr/>
      </xdr:nvCxnSpPr>
      <xdr:spPr>
        <a:xfrm flipV="1">
          <a:off x="22160864" y="17193768"/>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9"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20" name="直線コネクタ 719"/>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721" name="【公民館】&#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722" name="直線コネクタ 721"/>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723" name="【公民館】&#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24" name="フローチャート: 判断 723"/>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725" name="フローチャート: 判断 724"/>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726" name="フローチャート: 判断 725"/>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727" name="フローチャート: 判断 726"/>
        <xdr:cNvSpPr/>
      </xdr:nvSpPr>
      <xdr:spPr>
        <a:xfrm>
          <a:off x="19494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728" name="フローチャート: 判断 727"/>
        <xdr:cNvSpPr/>
      </xdr:nvSpPr>
      <xdr:spPr>
        <a:xfrm>
          <a:off x="18605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50546</xdr:rowOff>
    </xdr:from>
    <xdr:to>
      <xdr:col>116</xdr:col>
      <xdr:colOff>114300</xdr:colOff>
      <xdr:row>106</xdr:row>
      <xdr:rowOff>152146</xdr:rowOff>
    </xdr:to>
    <xdr:sp macro="" textlink="">
      <xdr:nvSpPr>
        <xdr:cNvPr id="734" name="楕円 733"/>
        <xdr:cNvSpPr/>
      </xdr:nvSpPr>
      <xdr:spPr>
        <a:xfrm>
          <a:off x="221107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28973</xdr:rowOff>
    </xdr:from>
    <xdr:ext cx="469744" cy="259045"/>
    <xdr:sp macro="" textlink="">
      <xdr:nvSpPr>
        <xdr:cNvPr id="735" name="【公民館】&#10;一人当たり面積該当値テキスト"/>
        <xdr:cNvSpPr txBox="1"/>
      </xdr:nvSpPr>
      <xdr:spPr>
        <a:xfrm>
          <a:off x="22199600" y="1820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50546</xdr:rowOff>
    </xdr:from>
    <xdr:to>
      <xdr:col>112</xdr:col>
      <xdr:colOff>38100</xdr:colOff>
      <xdr:row>106</xdr:row>
      <xdr:rowOff>152146</xdr:rowOff>
    </xdr:to>
    <xdr:sp macro="" textlink="">
      <xdr:nvSpPr>
        <xdr:cNvPr id="736" name="楕円 735"/>
        <xdr:cNvSpPr/>
      </xdr:nvSpPr>
      <xdr:spPr>
        <a:xfrm>
          <a:off x="21272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101346</xdr:rowOff>
    </xdr:from>
    <xdr:to>
      <xdr:col>116</xdr:col>
      <xdr:colOff>63500</xdr:colOff>
      <xdr:row>106</xdr:row>
      <xdr:rowOff>101346</xdr:rowOff>
    </xdr:to>
    <xdr:cxnSp macro="">
      <xdr:nvCxnSpPr>
        <xdr:cNvPr id="737" name="直線コネクタ 736"/>
        <xdr:cNvCxnSpPr/>
      </xdr:nvCxnSpPr>
      <xdr:spPr>
        <a:xfrm>
          <a:off x="21323300" y="182750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52832</xdr:rowOff>
    </xdr:from>
    <xdr:to>
      <xdr:col>107</xdr:col>
      <xdr:colOff>101600</xdr:colOff>
      <xdr:row>106</xdr:row>
      <xdr:rowOff>154432</xdr:rowOff>
    </xdr:to>
    <xdr:sp macro="" textlink="">
      <xdr:nvSpPr>
        <xdr:cNvPr id="738" name="楕円 737"/>
        <xdr:cNvSpPr/>
      </xdr:nvSpPr>
      <xdr:spPr>
        <a:xfrm>
          <a:off x="20383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101346</xdr:rowOff>
    </xdr:from>
    <xdr:to>
      <xdr:col>111</xdr:col>
      <xdr:colOff>177800</xdr:colOff>
      <xdr:row>106</xdr:row>
      <xdr:rowOff>103632</xdr:rowOff>
    </xdr:to>
    <xdr:cxnSp macro="">
      <xdr:nvCxnSpPr>
        <xdr:cNvPr id="739" name="直線コネクタ 738"/>
        <xdr:cNvCxnSpPr/>
      </xdr:nvCxnSpPr>
      <xdr:spPr>
        <a:xfrm flipV="1">
          <a:off x="20434300" y="182750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52832</xdr:rowOff>
    </xdr:from>
    <xdr:to>
      <xdr:col>102</xdr:col>
      <xdr:colOff>165100</xdr:colOff>
      <xdr:row>106</xdr:row>
      <xdr:rowOff>154432</xdr:rowOff>
    </xdr:to>
    <xdr:sp macro="" textlink="">
      <xdr:nvSpPr>
        <xdr:cNvPr id="740" name="楕円 739"/>
        <xdr:cNvSpPr/>
      </xdr:nvSpPr>
      <xdr:spPr>
        <a:xfrm>
          <a:off x="19494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103632</xdr:rowOff>
    </xdr:from>
    <xdr:to>
      <xdr:col>107</xdr:col>
      <xdr:colOff>50800</xdr:colOff>
      <xdr:row>106</xdr:row>
      <xdr:rowOff>103632</xdr:rowOff>
    </xdr:to>
    <xdr:cxnSp macro="">
      <xdr:nvCxnSpPr>
        <xdr:cNvPr id="741" name="直線コネクタ 740"/>
        <xdr:cNvCxnSpPr/>
      </xdr:nvCxnSpPr>
      <xdr:spPr>
        <a:xfrm>
          <a:off x="19545300" y="18277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55118</xdr:rowOff>
    </xdr:from>
    <xdr:to>
      <xdr:col>98</xdr:col>
      <xdr:colOff>38100</xdr:colOff>
      <xdr:row>106</xdr:row>
      <xdr:rowOff>156718</xdr:rowOff>
    </xdr:to>
    <xdr:sp macro="" textlink="">
      <xdr:nvSpPr>
        <xdr:cNvPr id="742" name="楕円 741"/>
        <xdr:cNvSpPr/>
      </xdr:nvSpPr>
      <xdr:spPr>
        <a:xfrm>
          <a:off x="18605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103632</xdr:rowOff>
    </xdr:from>
    <xdr:to>
      <xdr:col>102</xdr:col>
      <xdr:colOff>114300</xdr:colOff>
      <xdr:row>106</xdr:row>
      <xdr:rowOff>105918</xdr:rowOff>
    </xdr:to>
    <xdr:cxnSp macro="">
      <xdr:nvCxnSpPr>
        <xdr:cNvPr id="743" name="直線コネクタ 742"/>
        <xdr:cNvCxnSpPr/>
      </xdr:nvCxnSpPr>
      <xdr:spPr>
        <a:xfrm flipV="1">
          <a:off x="18656300" y="182773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744" name="n_1aveValue【公民館】&#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745" name="n_2aveValue【公民館】&#10;一人当たり面積"/>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154703</xdr:rowOff>
    </xdr:from>
    <xdr:ext cx="469744" cy="259045"/>
    <xdr:sp macro="" textlink="">
      <xdr:nvSpPr>
        <xdr:cNvPr id="746" name="n_3aveValue【公民館】&#10;一人当たり面積"/>
        <xdr:cNvSpPr txBox="1"/>
      </xdr:nvSpPr>
      <xdr:spPr>
        <a:xfrm>
          <a:off x="19310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xdr:rowOff>
    </xdr:from>
    <xdr:ext cx="469744" cy="259045"/>
    <xdr:sp macro="" textlink="">
      <xdr:nvSpPr>
        <xdr:cNvPr id="747" name="n_4aveValue【公民館】&#10;一人当たり面積"/>
        <xdr:cNvSpPr txBox="1"/>
      </xdr:nvSpPr>
      <xdr:spPr>
        <a:xfrm>
          <a:off x="18421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143273</xdr:rowOff>
    </xdr:from>
    <xdr:ext cx="469744" cy="259045"/>
    <xdr:sp macro="" textlink="">
      <xdr:nvSpPr>
        <xdr:cNvPr id="748" name="n_1mainValue【公民館】&#10;一人当たり面積"/>
        <xdr:cNvSpPr txBox="1"/>
      </xdr:nvSpPr>
      <xdr:spPr>
        <a:xfrm>
          <a:off x="21075727" y="1831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170959</xdr:rowOff>
    </xdr:from>
    <xdr:ext cx="469744" cy="259045"/>
    <xdr:sp macro="" textlink="">
      <xdr:nvSpPr>
        <xdr:cNvPr id="749" name="n_2mainValue【公民館】&#10;一人当たり面積"/>
        <xdr:cNvSpPr txBox="1"/>
      </xdr:nvSpPr>
      <xdr:spPr>
        <a:xfrm>
          <a:off x="201994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170959</xdr:rowOff>
    </xdr:from>
    <xdr:ext cx="469744" cy="259045"/>
    <xdr:sp macro="" textlink="">
      <xdr:nvSpPr>
        <xdr:cNvPr id="750" name="n_3mainValue【公民館】&#10;一人当たり面積"/>
        <xdr:cNvSpPr txBox="1"/>
      </xdr:nvSpPr>
      <xdr:spPr>
        <a:xfrm>
          <a:off x="193104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1795</xdr:rowOff>
    </xdr:from>
    <xdr:ext cx="469744" cy="259045"/>
    <xdr:sp macro="" textlink="">
      <xdr:nvSpPr>
        <xdr:cNvPr id="751" name="n_4mainValue【公民館】&#10;一人当たり面積"/>
        <xdr:cNvSpPr txBox="1"/>
      </xdr:nvSpPr>
      <xdr:spPr>
        <a:xfrm>
          <a:off x="18421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道路及び橋りょう・トンネル，公民館の有形固定資産減価償却率は類似団体平均を下回っているが，これは鹿嶋市公共施設等総合管理計画に則り，長寿命化や予防保全に着手してきたことが影響している。</a:t>
          </a:r>
        </a:p>
        <a:p>
          <a:r>
            <a:rPr kumimoji="1" lang="ja-JP" altLang="en-US" sz="1300">
              <a:latin typeface="ＭＳ Ｐゴシック" panose="020B0600070205080204" pitchFamily="50" charset="-128"/>
              <a:ea typeface="ＭＳ Ｐゴシック" panose="020B0600070205080204" pitchFamily="50" charset="-128"/>
            </a:rPr>
            <a:t>　一方で，学校施設においては，中野東小学校大規模改造工事等により長寿命化及び予防保全を行っているところではあるが，その他の学校施設全体において老朽化が進んでいるため，類似団体平均をやや上回っている状況であ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認定こども園・幼稚園・保育所においても，比較的新しい平井認定こども園を除く幼稚園・保育所で学校施設同様に老朽化が大きく進行しており，前年度比で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また，一人当たりの面積等は概ね類似団体平均を下回っている。今後も，各施設の老朽化に伴う改修工事費等の抑制に努めるため，一人当たりの面積の適正化に努める。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67,031
66,065
106.04
28,965,081
27,341,683
1,343,186
15,446,383
17,262,157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xdr:cNvCxnSpPr/>
      </xdr:nvCxnSpPr>
      <xdr:spPr>
        <a:xfrm flipV="1">
          <a:off x="4634865" y="58581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74403</xdr:rowOff>
    </xdr:from>
    <xdr:ext cx="405111" cy="259045"/>
    <xdr:sp macro="" textlink="">
      <xdr:nvSpPr>
        <xdr:cNvPr id="63" name="【図書館】&#10;有形固定資産減価償却率平均値テキスト"/>
        <xdr:cNvSpPr txBox="1"/>
      </xdr:nvSpPr>
      <xdr:spPr>
        <a:xfrm>
          <a:off x="4673600" y="6246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74" name="楕円 73"/>
        <xdr:cNvSpPr/>
      </xdr:nvSpPr>
      <xdr:spPr>
        <a:xfrm>
          <a:off x="45847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18523</xdr:rowOff>
    </xdr:from>
    <xdr:ext cx="405111" cy="259045"/>
    <xdr:sp macro="" textlink="">
      <xdr:nvSpPr>
        <xdr:cNvPr id="75" name="【図書館】&#10;有形固定資産減価償却率該当値テキスト"/>
        <xdr:cNvSpPr txBox="1"/>
      </xdr:nvSpPr>
      <xdr:spPr>
        <a:xfrm>
          <a:off x="4673600"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6" name="楕円 75"/>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90896</xdr:rowOff>
    </xdr:to>
    <xdr:cxnSp macro="">
      <xdr:nvCxnSpPr>
        <xdr:cNvPr id="77" name="直線コネクタ 76"/>
        <xdr:cNvCxnSpPr/>
      </xdr:nvCxnSpPr>
      <xdr:spPr>
        <a:xfrm>
          <a:off x="3797300" y="656844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31931</xdr:rowOff>
    </xdr:from>
    <xdr:to>
      <xdr:col>15</xdr:col>
      <xdr:colOff>101600</xdr:colOff>
      <xdr:row>38</xdr:row>
      <xdr:rowOff>133531</xdr:rowOff>
    </xdr:to>
    <xdr:sp macro="" textlink="">
      <xdr:nvSpPr>
        <xdr:cNvPr id="78" name="楕円 77"/>
        <xdr:cNvSpPr/>
      </xdr:nvSpPr>
      <xdr:spPr>
        <a:xfrm>
          <a:off x="2857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82731</xdr:rowOff>
    </xdr:to>
    <xdr:cxnSp macro="">
      <xdr:nvCxnSpPr>
        <xdr:cNvPr id="79" name="直線コネクタ 78"/>
        <xdr:cNvCxnSpPr/>
      </xdr:nvCxnSpPr>
      <xdr:spPr>
        <a:xfrm flipV="1">
          <a:off x="2908300" y="65684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169091</xdr:rowOff>
    </xdr:from>
    <xdr:to>
      <xdr:col>10</xdr:col>
      <xdr:colOff>165100</xdr:colOff>
      <xdr:row>38</xdr:row>
      <xdr:rowOff>99241</xdr:rowOff>
    </xdr:to>
    <xdr:sp macro="" textlink="">
      <xdr:nvSpPr>
        <xdr:cNvPr id="80" name="楕円 79"/>
        <xdr:cNvSpPr/>
      </xdr:nvSpPr>
      <xdr:spPr>
        <a:xfrm>
          <a:off x="1968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48441</xdr:rowOff>
    </xdr:from>
    <xdr:to>
      <xdr:col>15</xdr:col>
      <xdr:colOff>50800</xdr:colOff>
      <xdr:row>38</xdr:row>
      <xdr:rowOff>82731</xdr:rowOff>
    </xdr:to>
    <xdr:cxnSp macro="">
      <xdr:nvCxnSpPr>
        <xdr:cNvPr id="81" name="直線コネクタ 80"/>
        <xdr:cNvCxnSpPr/>
      </xdr:nvCxnSpPr>
      <xdr:spPr>
        <a:xfrm>
          <a:off x="2019300" y="65635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134801</xdr:rowOff>
    </xdr:from>
    <xdr:to>
      <xdr:col>6</xdr:col>
      <xdr:colOff>38100</xdr:colOff>
      <xdr:row>38</xdr:row>
      <xdr:rowOff>64951</xdr:rowOff>
    </xdr:to>
    <xdr:sp macro="" textlink="">
      <xdr:nvSpPr>
        <xdr:cNvPr id="82" name="楕円 81"/>
        <xdr:cNvSpPr/>
      </xdr:nvSpPr>
      <xdr:spPr>
        <a:xfrm>
          <a:off x="1079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14151</xdr:rowOff>
    </xdr:from>
    <xdr:to>
      <xdr:col>10</xdr:col>
      <xdr:colOff>114300</xdr:colOff>
      <xdr:row>38</xdr:row>
      <xdr:rowOff>48441</xdr:rowOff>
    </xdr:to>
    <xdr:cxnSp macro="">
      <xdr:nvCxnSpPr>
        <xdr:cNvPr id="83" name="直線コネクタ 82"/>
        <xdr:cNvCxnSpPr/>
      </xdr:nvCxnSpPr>
      <xdr:spPr>
        <a:xfrm>
          <a:off x="1130300" y="65292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141894</xdr:rowOff>
    </xdr:from>
    <xdr:ext cx="405111" cy="259045"/>
    <xdr:sp macro="" textlink="">
      <xdr:nvSpPr>
        <xdr:cNvPr id="84" name="n_1aveValue【図書館】&#10;有形固定資産減価償却率"/>
        <xdr:cNvSpPr txBox="1"/>
      </xdr:nvSpPr>
      <xdr:spPr>
        <a:xfrm>
          <a:off x="3582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xdr:cNvSpPr txBox="1"/>
      </xdr:nvSpPr>
      <xdr:spPr>
        <a:xfrm>
          <a:off x="927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88" name="n_1mainValue【図書館】&#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124658</xdr:rowOff>
    </xdr:from>
    <xdr:ext cx="405111" cy="259045"/>
    <xdr:sp macro="" textlink="">
      <xdr:nvSpPr>
        <xdr:cNvPr id="89" name="n_2mainValue【図書館】&#10;有形固定資産減価償却率"/>
        <xdr:cNvSpPr txBox="1"/>
      </xdr:nvSpPr>
      <xdr:spPr>
        <a:xfrm>
          <a:off x="2705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90368</xdr:rowOff>
    </xdr:from>
    <xdr:ext cx="405111" cy="259045"/>
    <xdr:sp macro="" textlink="">
      <xdr:nvSpPr>
        <xdr:cNvPr id="90" name="n_3mainValue【図書館】&#10;有形固定資産減価償却率"/>
        <xdr:cNvSpPr txBox="1"/>
      </xdr:nvSpPr>
      <xdr:spPr>
        <a:xfrm>
          <a:off x="1816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56078</xdr:rowOff>
    </xdr:from>
    <xdr:ext cx="405111" cy="259045"/>
    <xdr:sp macro="" textlink="">
      <xdr:nvSpPr>
        <xdr:cNvPr id="91" name="n_4mainValue【図書館】&#10;有形固定資産減価償却率"/>
        <xdr:cNvSpPr txBox="1"/>
      </xdr:nvSpPr>
      <xdr:spPr>
        <a:xfrm>
          <a:off x="927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5" name="直線コネクタ 114"/>
        <xdr:cNvCxnSpPr/>
      </xdr:nvCxnSpPr>
      <xdr:spPr>
        <a:xfrm flipV="1">
          <a:off x="10476865" y="582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20"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1" name="フローチャート: 判断 120"/>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95250</xdr:rowOff>
    </xdr:from>
    <xdr:to>
      <xdr:col>55</xdr:col>
      <xdr:colOff>50800</xdr:colOff>
      <xdr:row>40</xdr:row>
      <xdr:rowOff>25400</xdr:rowOff>
    </xdr:to>
    <xdr:sp macro="" textlink="">
      <xdr:nvSpPr>
        <xdr:cNvPr id="131" name="楕円 130"/>
        <xdr:cNvSpPr/>
      </xdr:nvSpPr>
      <xdr:spPr>
        <a:xfrm>
          <a:off x="10426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macro="" textlink="">
      <xdr:nvSpPr>
        <xdr:cNvPr id="132" name="【図書館】&#10;一人当たり面積該当値テキスト"/>
        <xdr:cNvSpPr txBox="1"/>
      </xdr:nvSpPr>
      <xdr:spPr>
        <a:xfrm>
          <a:off x="105156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95250</xdr:rowOff>
    </xdr:from>
    <xdr:to>
      <xdr:col>50</xdr:col>
      <xdr:colOff>165100</xdr:colOff>
      <xdr:row>40</xdr:row>
      <xdr:rowOff>25400</xdr:rowOff>
    </xdr:to>
    <xdr:sp macro="" textlink="">
      <xdr:nvSpPr>
        <xdr:cNvPr id="133" name="楕円 132"/>
        <xdr:cNvSpPr/>
      </xdr:nvSpPr>
      <xdr:spPr>
        <a:xfrm>
          <a:off x="9588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146050</xdr:rowOff>
    </xdr:from>
    <xdr:to>
      <xdr:col>55</xdr:col>
      <xdr:colOff>0</xdr:colOff>
      <xdr:row>39</xdr:row>
      <xdr:rowOff>146050</xdr:rowOff>
    </xdr:to>
    <xdr:cxnSp macro="">
      <xdr:nvCxnSpPr>
        <xdr:cNvPr id="134" name="直線コネクタ 133"/>
        <xdr:cNvCxnSpPr/>
      </xdr:nvCxnSpPr>
      <xdr:spPr>
        <a:xfrm>
          <a:off x="9639300" y="683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95250</xdr:rowOff>
    </xdr:from>
    <xdr:to>
      <xdr:col>46</xdr:col>
      <xdr:colOff>38100</xdr:colOff>
      <xdr:row>40</xdr:row>
      <xdr:rowOff>25400</xdr:rowOff>
    </xdr:to>
    <xdr:sp macro="" textlink="">
      <xdr:nvSpPr>
        <xdr:cNvPr id="135" name="楕円 134"/>
        <xdr:cNvSpPr/>
      </xdr:nvSpPr>
      <xdr:spPr>
        <a:xfrm>
          <a:off x="8699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146050</xdr:rowOff>
    </xdr:from>
    <xdr:to>
      <xdr:col>50</xdr:col>
      <xdr:colOff>114300</xdr:colOff>
      <xdr:row>39</xdr:row>
      <xdr:rowOff>146050</xdr:rowOff>
    </xdr:to>
    <xdr:cxnSp macro="">
      <xdr:nvCxnSpPr>
        <xdr:cNvPr id="136" name="直線コネクタ 135"/>
        <xdr:cNvCxnSpPr/>
      </xdr:nvCxnSpPr>
      <xdr:spPr>
        <a:xfrm>
          <a:off x="8750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95250</xdr:rowOff>
    </xdr:from>
    <xdr:to>
      <xdr:col>41</xdr:col>
      <xdr:colOff>101600</xdr:colOff>
      <xdr:row>40</xdr:row>
      <xdr:rowOff>25400</xdr:rowOff>
    </xdr:to>
    <xdr:sp macro="" textlink="">
      <xdr:nvSpPr>
        <xdr:cNvPr id="137" name="楕円 136"/>
        <xdr:cNvSpPr/>
      </xdr:nvSpPr>
      <xdr:spPr>
        <a:xfrm>
          <a:off x="7810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146050</xdr:rowOff>
    </xdr:from>
    <xdr:to>
      <xdr:col>45</xdr:col>
      <xdr:colOff>177800</xdr:colOff>
      <xdr:row>39</xdr:row>
      <xdr:rowOff>146050</xdr:rowOff>
    </xdr:to>
    <xdr:cxnSp macro="">
      <xdr:nvCxnSpPr>
        <xdr:cNvPr id="138" name="直線コネクタ 137"/>
        <xdr:cNvCxnSpPr/>
      </xdr:nvCxnSpPr>
      <xdr:spPr>
        <a:xfrm>
          <a:off x="7861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95250</xdr:rowOff>
    </xdr:from>
    <xdr:to>
      <xdr:col>36</xdr:col>
      <xdr:colOff>165100</xdr:colOff>
      <xdr:row>40</xdr:row>
      <xdr:rowOff>25400</xdr:rowOff>
    </xdr:to>
    <xdr:sp macro="" textlink="">
      <xdr:nvSpPr>
        <xdr:cNvPr id="139" name="楕円 138"/>
        <xdr:cNvSpPr/>
      </xdr:nvSpPr>
      <xdr:spPr>
        <a:xfrm>
          <a:off x="6921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146050</xdr:rowOff>
    </xdr:from>
    <xdr:to>
      <xdr:col>41</xdr:col>
      <xdr:colOff>50800</xdr:colOff>
      <xdr:row>39</xdr:row>
      <xdr:rowOff>146050</xdr:rowOff>
    </xdr:to>
    <xdr:cxnSp macro="">
      <xdr:nvCxnSpPr>
        <xdr:cNvPr id="140" name="直線コネクタ 139"/>
        <xdr:cNvCxnSpPr/>
      </xdr:nvCxnSpPr>
      <xdr:spPr>
        <a:xfrm>
          <a:off x="6972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16527</xdr:rowOff>
    </xdr:from>
    <xdr:ext cx="469744" cy="259045"/>
    <xdr:sp macro="" textlink="">
      <xdr:nvSpPr>
        <xdr:cNvPr id="145" name="n_1mainValue【図書館】&#10;一人当たり面積"/>
        <xdr:cNvSpPr txBox="1"/>
      </xdr:nvSpPr>
      <xdr:spPr>
        <a:xfrm>
          <a:off x="93917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16527</xdr:rowOff>
    </xdr:from>
    <xdr:ext cx="469744" cy="259045"/>
    <xdr:sp macro="" textlink="">
      <xdr:nvSpPr>
        <xdr:cNvPr id="146" name="n_2mainValue【図書館】&#10;一人当たり面積"/>
        <xdr:cNvSpPr txBox="1"/>
      </xdr:nvSpPr>
      <xdr:spPr>
        <a:xfrm>
          <a:off x="8515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16527</xdr:rowOff>
    </xdr:from>
    <xdr:ext cx="469744" cy="259045"/>
    <xdr:sp macro="" textlink="">
      <xdr:nvSpPr>
        <xdr:cNvPr id="147" name="n_3mainValue【図書館】&#10;一人当たり面積"/>
        <xdr:cNvSpPr txBox="1"/>
      </xdr:nvSpPr>
      <xdr:spPr>
        <a:xfrm>
          <a:off x="7626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16527</xdr:rowOff>
    </xdr:from>
    <xdr:ext cx="469744" cy="259045"/>
    <xdr:sp macro="" textlink="">
      <xdr:nvSpPr>
        <xdr:cNvPr id="148" name="n_4mainValue【図書館】&#10;一人当たり面積"/>
        <xdr:cNvSpPr txBox="1"/>
      </xdr:nvSpPr>
      <xdr:spPr>
        <a:xfrm>
          <a:off x="6737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74" name="直線コネクタ 173"/>
        <xdr:cNvCxnSpPr/>
      </xdr:nvCxnSpPr>
      <xdr:spPr>
        <a:xfrm flipV="1">
          <a:off x="4634865" y="9676312"/>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5" name="【体育館・プー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6" name="直線コネクタ 175"/>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7" name="【体育館・プー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8" name="直線コネクタ 177"/>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79" name="【体育館・プール】&#10;有形固定資産減価償却率平均値テキスト"/>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0" name="フローチャート: 判断 179"/>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82" name="フローチャート: 判断 181"/>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4" name="フローチャート: 判断 183"/>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xdr:rowOff>
    </xdr:from>
    <xdr:to>
      <xdr:col>24</xdr:col>
      <xdr:colOff>114300</xdr:colOff>
      <xdr:row>59</xdr:row>
      <xdr:rowOff>106317</xdr:rowOff>
    </xdr:to>
    <xdr:sp macro="" textlink="">
      <xdr:nvSpPr>
        <xdr:cNvPr id="190" name="楕円 189"/>
        <xdr:cNvSpPr/>
      </xdr:nvSpPr>
      <xdr:spPr>
        <a:xfrm>
          <a:off x="45847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27594</xdr:rowOff>
    </xdr:from>
    <xdr:ext cx="405111" cy="259045"/>
    <xdr:sp macro="" textlink="">
      <xdr:nvSpPr>
        <xdr:cNvPr id="191" name="【体育館・プール】&#10;有形固定資産減価償却率該当値テキスト"/>
        <xdr:cNvSpPr txBox="1"/>
      </xdr:nvSpPr>
      <xdr:spPr>
        <a:xfrm>
          <a:off x="4673600" y="9971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132080</xdr:rowOff>
    </xdr:from>
    <xdr:to>
      <xdr:col>20</xdr:col>
      <xdr:colOff>38100</xdr:colOff>
      <xdr:row>59</xdr:row>
      <xdr:rowOff>62230</xdr:rowOff>
    </xdr:to>
    <xdr:sp macro="" textlink="">
      <xdr:nvSpPr>
        <xdr:cNvPr id="192" name="楕円 191"/>
        <xdr:cNvSpPr/>
      </xdr:nvSpPr>
      <xdr:spPr>
        <a:xfrm>
          <a:off x="3746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xdr:rowOff>
    </xdr:from>
    <xdr:to>
      <xdr:col>24</xdr:col>
      <xdr:colOff>63500</xdr:colOff>
      <xdr:row>59</xdr:row>
      <xdr:rowOff>55517</xdr:rowOff>
    </xdr:to>
    <xdr:cxnSp macro="">
      <xdr:nvCxnSpPr>
        <xdr:cNvPr id="193" name="直線コネクタ 192"/>
        <xdr:cNvCxnSpPr/>
      </xdr:nvCxnSpPr>
      <xdr:spPr>
        <a:xfrm>
          <a:off x="3797300" y="1012698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89626</xdr:rowOff>
    </xdr:from>
    <xdr:to>
      <xdr:col>15</xdr:col>
      <xdr:colOff>101600</xdr:colOff>
      <xdr:row>59</xdr:row>
      <xdr:rowOff>19776</xdr:rowOff>
    </xdr:to>
    <xdr:sp macro="" textlink="">
      <xdr:nvSpPr>
        <xdr:cNvPr id="194" name="楕円 193"/>
        <xdr:cNvSpPr/>
      </xdr:nvSpPr>
      <xdr:spPr>
        <a:xfrm>
          <a:off x="2857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140426</xdr:rowOff>
    </xdr:from>
    <xdr:to>
      <xdr:col>19</xdr:col>
      <xdr:colOff>177800</xdr:colOff>
      <xdr:row>59</xdr:row>
      <xdr:rowOff>11430</xdr:rowOff>
    </xdr:to>
    <xdr:cxnSp macro="">
      <xdr:nvCxnSpPr>
        <xdr:cNvPr id="195" name="直線コネクタ 194"/>
        <xdr:cNvCxnSpPr/>
      </xdr:nvCxnSpPr>
      <xdr:spPr>
        <a:xfrm>
          <a:off x="2908300" y="100845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104322</xdr:rowOff>
    </xdr:from>
    <xdr:to>
      <xdr:col>10</xdr:col>
      <xdr:colOff>165100</xdr:colOff>
      <xdr:row>59</xdr:row>
      <xdr:rowOff>34472</xdr:rowOff>
    </xdr:to>
    <xdr:sp macro="" textlink="">
      <xdr:nvSpPr>
        <xdr:cNvPr id="196" name="楕円 195"/>
        <xdr:cNvSpPr/>
      </xdr:nvSpPr>
      <xdr:spPr>
        <a:xfrm>
          <a:off x="1968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140426</xdr:rowOff>
    </xdr:from>
    <xdr:to>
      <xdr:col>15</xdr:col>
      <xdr:colOff>50800</xdr:colOff>
      <xdr:row>58</xdr:row>
      <xdr:rowOff>155122</xdr:rowOff>
    </xdr:to>
    <xdr:cxnSp macro="">
      <xdr:nvCxnSpPr>
        <xdr:cNvPr id="197" name="直線コネクタ 196"/>
        <xdr:cNvCxnSpPr/>
      </xdr:nvCxnSpPr>
      <xdr:spPr>
        <a:xfrm flipV="1">
          <a:off x="2019300" y="100845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8" name="楕円 197"/>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155122</xdr:rowOff>
    </xdr:from>
    <xdr:to>
      <xdr:col>10</xdr:col>
      <xdr:colOff>114300</xdr:colOff>
      <xdr:row>59</xdr:row>
      <xdr:rowOff>148590</xdr:rowOff>
    </xdr:to>
    <xdr:cxnSp macro="">
      <xdr:nvCxnSpPr>
        <xdr:cNvPr id="199" name="直線コネクタ 198"/>
        <xdr:cNvCxnSpPr/>
      </xdr:nvCxnSpPr>
      <xdr:spPr>
        <a:xfrm flipV="1">
          <a:off x="1130300" y="10099222"/>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200" name="n_1aveValue【体育館・プール】&#10;有形固定資産減価償却率"/>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201" name="n_2aveValue【体育館・プール】&#10;有形固定資産減価償却率"/>
        <xdr:cNvSpPr txBox="1"/>
      </xdr:nvSpPr>
      <xdr:spPr>
        <a:xfrm>
          <a:off x="2705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3" name="n_4aveValue【体育館・プー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78757</xdr:rowOff>
    </xdr:from>
    <xdr:ext cx="405111" cy="259045"/>
    <xdr:sp macro="" textlink="">
      <xdr:nvSpPr>
        <xdr:cNvPr id="204" name="n_1mainValue【体育館・プール】&#10;有形固定資産減価償却率"/>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36303</xdr:rowOff>
    </xdr:from>
    <xdr:ext cx="405111" cy="259045"/>
    <xdr:sp macro="" textlink="">
      <xdr:nvSpPr>
        <xdr:cNvPr id="205" name="n_2mainValue【体育館・プール】&#10;有形固定資産減価償却率"/>
        <xdr:cNvSpPr txBox="1"/>
      </xdr:nvSpPr>
      <xdr:spPr>
        <a:xfrm>
          <a:off x="2705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50999</xdr:rowOff>
    </xdr:from>
    <xdr:ext cx="405111" cy="259045"/>
    <xdr:sp macro="" textlink="">
      <xdr:nvSpPr>
        <xdr:cNvPr id="206" name="n_3mainValue【体育館・プール】&#10;有形固定資産減価償却率"/>
        <xdr:cNvSpPr txBox="1"/>
      </xdr:nvSpPr>
      <xdr:spPr>
        <a:xfrm>
          <a:off x="1816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7" name="n_4mainValue【体育館・プール】&#10;有形固定資産減価償却率"/>
        <xdr:cNvSpPr txBox="1"/>
      </xdr:nvSpPr>
      <xdr:spPr>
        <a:xfrm>
          <a:off x="927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31" name="直線コネクタ 230"/>
        <xdr:cNvCxnSpPr/>
      </xdr:nvCxnSpPr>
      <xdr:spPr>
        <a:xfrm flipV="1">
          <a:off x="10476865" y="96088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4"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5" name="直線コネクタ 234"/>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127652</xdr:rowOff>
    </xdr:from>
    <xdr:ext cx="469744" cy="259045"/>
    <xdr:sp macro="" textlink="">
      <xdr:nvSpPr>
        <xdr:cNvPr id="236" name="【体育館・プール】&#10;一人当たり面積平均値テキスト"/>
        <xdr:cNvSpPr txBox="1"/>
      </xdr:nvSpPr>
      <xdr:spPr>
        <a:xfrm>
          <a:off x="10515600" y="10586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37" name="フローチャート: 判断 236"/>
        <xdr:cNvSpPr/>
      </xdr:nvSpPr>
      <xdr:spPr>
        <a:xfrm>
          <a:off x="104267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38" name="フローチャート: 判断 237"/>
        <xdr:cNvSpPr/>
      </xdr:nvSpPr>
      <xdr:spPr>
        <a:xfrm>
          <a:off x="9588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9" name="フローチャート: 判断 238"/>
        <xdr:cNvSpPr/>
      </xdr:nvSpPr>
      <xdr:spPr>
        <a:xfrm>
          <a:off x="8699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40" name="フローチャート: 判断 239"/>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41" name="フローチャート: 判断 240"/>
        <xdr:cNvSpPr/>
      </xdr:nvSpPr>
      <xdr:spPr>
        <a:xfrm>
          <a:off x="6921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114935</xdr:rowOff>
    </xdr:from>
    <xdr:to>
      <xdr:col>55</xdr:col>
      <xdr:colOff>50800</xdr:colOff>
      <xdr:row>62</xdr:row>
      <xdr:rowOff>45085</xdr:rowOff>
    </xdr:to>
    <xdr:sp macro="" textlink="">
      <xdr:nvSpPr>
        <xdr:cNvPr id="247" name="楕円 246"/>
        <xdr:cNvSpPr/>
      </xdr:nvSpPr>
      <xdr:spPr>
        <a:xfrm>
          <a:off x="104267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137812</xdr:rowOff>
    </xdr:from>
    <xdr:ext cx="469744" cy="259045"/>
    <xdr:sp macro="" textlink="">
      <xdr:nvSpPr>
        <xdr:cNvPr id="248" name="【体育館・プール】&#10;一人当たり面積該当値テキスト"/>
        <xdr:cNvSpPr txBox="1"/>
      </xdr:nvSpPr>
      <xdr:spPr>
        <a:xfrm>
          <a:off x="10515600"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116840</xdr:rowOff>
    </xdr:from>
    <xdr:to>
      <xdr:col>50</xdr:col>
      <xdr:colOff>165100</xdr:colOff>
      <xdr:row>62</xdr:row>
      <xdr:rowOff>46990</xdr:rowOff>
    </xdr:to>
    <xdr:sp macro="" textlink="">
      <xdr:nvSpPr>
        <xdr:cNvPr id="249" name="楕円 248"/>
        <xdr:cNvSpPr/>
      </xdr:nvSpPr>
      <xdr:spPr>
        <a:xfrm>
          <a:off x="9588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165735</xdr:rowOff>
    </xdr:from>
    <xdr:to>
      <xdr:col>55</xdr:col>
      <xdr:colOff>0</xdr:colOff>
      <xdr:row>61</xdr:row>
      <xdr:rowOff>167640</xdr:rowOff>
    </xdr:to>
    <xdr:cxnSp macro="">
      <xdr:nvCxnSpPr>
        <xdr:cNvPr id="250" name="直線コネクタ 249"/>
        <xdr:cNvCxnSpPr/>
      </xdr:nvCxnSpPr>
      <xdr:spPr>
        <a:xfrm flipV="1">
          <a:off x="9639300" y="106241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118745</xdr:rowOff>
    </xdr:from>
    <xdr:to>
      <xdr:col>46</xdr:col>
      <xdr:colOff>38100</xdr:colOff>
      <xdr:row>62</xdr:row>
      <xdr:rowOff>48895</xdr:rowOff>
    </xdr:to>
    <xdr:sp macro="" textlink="">
      <xdr:nvSpPr>
        <xdr:cNvPr id="251" name="楕円 250"/>
        <xdr:cNvSpPr/>
      </xdr:nvSpPr>
      <xdr:spPr>
        <a:xfrm>
          <a:off x="8699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167640</xdr:rowOff>
    </xdr:from>
    <xdr:to>
      <xdr:col>50</xdr:col>
      <xdr:colOff>114300</xdr:colOff>
      <xdr:row>61</xdr:row>
      <xdr:rowOff>169545</xdr:rowOff>
    </xdr:to>
    <xdr:cxnSp macro="">
      <xdr:nvCxnSpPr>
        <xdr:cNvPr id="252" name="直線コネクタ 251"/>
        <xdr:cNvCxnSpPr/>
      </xdr:nvCxnSpPr>
      <xdr:spPr>
        <a:xfrm flipV="1">
          <a:off x="8750300" y="106260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120650</xdr:rowOff>
    </xdr:from>
    <xdr:to>
      <xdr:col>41</xdr:col>
      <xdr:colOff>101600</xdr:colOff>
      <xdr:row>62</xdr:row>
      <xdr:rowOff>50800</xdr:rowOff>
    </xdr:to>
    <xdr:sp macro="" textlink="">
      <xdr:nvSpPr>
        <xdr:cNvPr id="253" name="楕円 252"/>
        <xdr:cNvSpPr/>
      </xdr:nvSpPr>
      <xdr:spPr>
        <a:xfrm>
          <a:off x="781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169545</xdr:rowOff>
    </xdr:from>
    <xdr:to>
      <xdr:col>45</xdr:col>
      <xdr:colOff>177800</xdr:colOff>
      <xdr:row>62</xdr:row>
      <xdr:rowOff>0</xdr:rowOff>
    </xdr:to>
    <xdr:cxnSp macro="">
      <xdr:nvCxnSpPr>
        <xdr:cNvPr id="254" name="直線コネクタ 253"/>
        <xdr:cNvCxnSpPr/>
      </xdr:nvCxnSpPr>
      <xdr:spPr>
        <a:xfrm flipV="1">
          <a:off x="7861300" y="10627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156845</xdr:rowOff>
    </xdr:from>
    <xdr:to>
      <xdr:col>36</xdr:col>
      <xdr:colOff>165100</xdr:colOff>
      <xdr:row>62</xdr:row>
      <xdr:rowOff>86995</xdr:rowOff>
    </xdr:to>
    <xdr:sp macro="" textlink="">
      <xdr:nvSpPr>
        <xdr:cNvPr id="255" name="楕円 254"/>
        <xdr:cNvSpPr/>
      </xdr:nvSpPr>
      <xdr:spPr>
        <a:xfrm>
          <a:off x="6921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0</xdr:rowOff>
    </xdr:from>
    <xdr:to>
      <xdr:col>41</xdr:col>
      <xdr:colOff>50800</xdr:colOff>
      <xdr:row>62</xdr:row>
      <xdr:rowOff>36195</xdr:rowOff>
    </xdr:to>
    <xdr:cxnSp macro="">
      <xdr:nvCxnSpPr>
        <xdr:cNvPr id="256" name="直線コネクタ 255"/>
        <xdr:cNvCxnSpPr/>
      </xdr:nvCxnSpPr>
      <xdr:spPr>
        <a:xfrm flipV="1">
          <a:off x="6972300" y="106299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116222</xdr:rowOff>
    </xdr:from>
    <xdr:ext cx="469744" cy="259045"/>
    <xdr:sp macro="" textlink="">
      <xdr:nvSpPr>
        <xdr:cNvPr id="257" name="n_1aveValue【体育館・プール】&#10;一人当たり面積"/>
        <xdr:cNvSpPr txBox="1"/>
      </xdr:nvSpPr>
      <xdr:spPr>
        <a:xfrm>
          <a:off x="93917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104792</xdr:rowOff>
    </xdr:from>
    <xdr:ext cx="469744" cy="259045"/>
    <xdr:sp macro="" textlink="">
      <xdr:nvSpPr>
        <xdr:cNvPr id="258" name="n_2aveValue【体育館・プール】&#10;一人当たり面積"/>
        <xdr:cNvSpPr txBox="1"/>
      </xdr:nvSpPr>
      <xdr:spPr>
        <a:xfrm>
          <a:off x="8515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59" name="n_3aveValue【体育館・プール】&#10;一人当たり面積"/>
        <xdr:cNvSpPr txBox="1"/>
      </xdr:nvSpPr>
      <xdr:spPr>
        <a:xfrm>
          <a:off x="7626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50182</xdr:rowOff>
    </xdr:from>
    <xdr:ext cx="469744" cy="259045"/>
    <xdr:sp macro="" textlink="">
      <xdr:nvSpPr>
        <xdr:cNvPr id="260" name="n_4aveValue【体育館・プール】&#10;一人当たり面積"/>
        <xdr:cNvSpPr txBox="1"/>
      </xdr:nvSpPr>
      <xdr:spPr>
        <a:xfrm>
          <a:off x="6737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63517</xdr:rowOff>
    </xdr:from>
    <xdr:ext cx="469744" cy="259045"/>
    <xdr:sp macro="" textlink="">
      <xdr:nvSpPr>
        <xdr:cNvPr id="261" name="n_1mainValue【体育館・プール】&#10;一人当たり面積"/>
        <xdr:cNvSpPr txBox="1"/>
      </xdr:nvSpPr>
      <xdr:spPr>
        <a:xfrm>
          <a:off x="93917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65422</xdr:rowOff>
    </xdr:from>
    <xdr:ext cx="469744" cy="259045"/>
    <xdr:sp macro="" textlink="">
      <xdr:nvSpPr>
        <xdr:cNvPr id="262" name="n_2mainValue【体育館・プール】&#10;一人当たり面積"/>
        <xdr:cNvSpPr txBox="1"/>
      </xdr:nvSpPr>
      <xdr:spPr>
        <a:xfrm>
          <a:off x="8515427"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41927</xdr:rowOff>
    </xdr:from>
    <xdr:ext cx="469744" cy="259045"/>
    <xdr:sp macro="" textlink="">
      <xdr:nvSpPr>
        <xdr:cNvPr id="263" name="n_3mainValue【体育館・プール】&#10;一人当たり面積"/>
        <xdr:cNvSpPr txBox="1"/>
      </xdr:nvSpPr>
      <xdr:spPr>
        <a:xfrm>
          <a:off x="7626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78122</xdr:rowOff>
    </xdr:from>
    <xdr:ext cx="469744" cy="259045"/>
    <xdr:sp macro="" textlink="">
      <xdr:nvSpPr>
        <xdr:cNvPr id="264" name="n_4mainValue【体育館・プール】&#10;一人当たり面積"/>
        <xdr:cNvSpPr txBox="1"/>
      </xdr:nvSpPr>
      <xdr:spPr>
        <a:xfrm>
          <a:off x="6737427" y="1070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89" name="直線コネクタ 288"/>
        <xdr:cNvCxnSpPr/>
      </xdr:nvCxnSpPr>
      <xdr:spPr>
        <a:xfrm flipV="1">
          <a:off x="4634865"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90"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91" name="直線コネクタ 290"/>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92" name="【福祉施設】&#10;有形固定資産減価償却率最大値テキスト"/>
        <xdr:cNvSpPr txBox="1"/>
      </xdr:nvSpPr>
      <xdr:spPr>
        <a:xfrm>
          <a:off x="4673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93" name="直線コネクタ 292"/>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13352</xdr:rowOff>
    </xdr:from>
    <xdr:ext cx="405111" cy="259045"/>
    <xdr:sp macro="" textlink="">
      <xdr:nvSpPr>
        <xdr:cNvPr id="294" name="【福祉施設】&#10;有形固定資産減価償却率平均値テキスト"/>
        <xdr:cNvSpPr txBox="1"/>
      </xdr:nvSpPr>
      <xdr:spPr>
        <a:xfrm>
          <a:off x="4673600" y="1407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5" name="フローチャート: 判断 294"/>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97" name="フローチャート: 判断 296"/>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98" name="フローチャート: 判断 297"/>
        <xdr:cNvSpPr/>
      </xdr:nvSpPr>
      <xdr:spPr>
        <a:xfrm>
          <a:off x="1968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9" name="フローチャート: 判断 298"/>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xdr:rowOff>
    </xdr:from>
    <xdr:to>
      <xdr:col>24</xdr:col>
      <xdr:colOff>114300</xdr:colOff>
      <xdr:row>81</xdr:row>
      <xdr:rowOff>117475</xdr:rowOff>
    </xdr:to>
    <xdr:sp macro="" textlink="">
      <xdr:nvSpPr>
        <xdr:cNvPr id="305" name="楕円 304"/>
        <xdr:cNvSpPr/>
      </xdr:nvSpPr>
      <xdr:spPr>
        <a:xfrm>
          <a:off x="45847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38752</xdr:rowOff>
    </xdr:from>
    <xdr:ext cx="405111" cy="259045"/>
    <xdr:sp macro="" textlink="">
      <xdr:nvSpPr>
        <xdr:cNvPr id="306" name="【福祉施設】&#10;有形固定資産減価償却率該当値テキスト"/>
        <xdr:cNvSpPr txBox="1"/>
      </xdr:nvSpPr>
      <xdr:spPr>
        <a:xfrm>
          <a:off x="4673600"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139700</xdr:rowOff>
    </xdr:from>
    <xdr:to>
      <xdr:col>20</xdr:col>
      <xdr:colOff>38100</xdr:colOff>
      <xdr:row>81</xdr:row>
      <xdr:rowOff>69850</xdr:rowOff>
    </xdr:to>
    <xdr:sp macro="" textlink="">
      <xdr:nvSpPr>
        <xdr:cNvPr id="307" name="楕円 306"/>
        <xdr:cNvSpPr/>
      </xdr:nvSpPr>
      <xdr:spPr>
        <a:xfrm>
          <a:off x="3746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19050</xdr:rowOff>
    </xdr:from>
    <xdr:to>
      <xdr:col>24</xdr:col>
      <xdr:colOff>63500</xdr:colOff>
      <xdr:row>81</xdr:row>
      <xdr:rowOff>66675</xdr:rowOff>
    </xdr:to>
    <xdr:cxnSp macro="">
      <xdr:nvCxnSpPr>
        <xdr:cNvPr id="308" name="直線コネクタ 307"/>
        <xdr:cNvCxnSpPr/>
      </xdr:nvCxnSpPr>
      <xdr:spPr>
        <a:xfrm>
          <a:off x="3797300" y="13906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92075</xdr:rowOff>
    </xdr:from>
    <xdr:to>
      <xdr:col>15</xdr:col>
      <xdr:colOff>101600</xdr:colOff>
      <xdr:row>81</xdr:row>
      <xdr:rowOff>22225</xdr:rowOff>
    </xdr:to>
    <xdr:sp macro="" textlink="">
      <xdr:nvSpPr>
        <xdr:cNvPr id="309" name="楕円 308"/>
        <xdr:cNvSpPr/>
      </xdr:nvSpPr>
      <xdr:spPr>
        <a:xfrm>
          <a:off x="2857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142875</xdr:rowOff>
    </xdr:from>
    <xdr:to>
      <xdr:col>19</xdr:col>
      <xdr:colOff>177800</xdr:colOff>
      <xdr:row>81</xdr:row>
      <xdr:rowOff>19050</xdr:rowOff>
    </xdr:to>
    <xdr:cxnSp macro="">
      <xdr:nvCxnSpPr>
        <xdr:cNvPr id="310" name="直線コネクタ 309"/>
        <xdr:cNvCxnSpPr/>
      </xdr:nvCxnSpPr>
      <xdr:spPr>
        <a:xfrm>
          <a:off x="2908300" y="138588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311" name="楕円 310"/>
        <xdr:cNvSpPr/>
      </xdr:nvSpPr>
      <xdr:spPr>
        <a:xfrm>
          <a:off x="1968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80</xdr:row>
      <xdr:rowOff>142875</xdr:rowOff>
    </xdr:to>
    <xdr:cxnSp macro="">
      <xdr:nvCxnSpPr>
        <xdr:cNvPr id="312" name="直線コネクタ 311"/>
        <xdr:cNvCxnSpPr/>
      </xdr:nvCxnSpPr>
      <xdr:spPr>
        <a:xfrm>
          <a:off x="2019300" y="13811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97789</xdr:rowOff>
    </xdr:from>
    <xdr:to>
      <xdr:col>6</xdr:col>
      <xdr:colOff>38100</xdr:colOff>
      <xdr:row>81</xdr:row>
      <xdr:rowOff>27939</xdr:rowOff>
    </xdr:to>
    <xdr:sp macro="" textlink="">
      <xdr:nvSpPr>
        <xdr:cNvPr id="313" name="楕円 312"/>
        <xdr:cNvSpPr/>
      </xdr:nvSpPr>
      <xdr:spPr>
        <a:xfrm>
          <a:off x="1079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80</xdr:row>
      <xdr:rowOff>148589</xdr:rowOff>
    </xdr:to>
    <xdr:cxnSp macro="">
      <xdr:nvCxnSpPr>
        <xdr:cNvPr id="314" name="直線コネクタ 313"/>
        <xdr:cNvCxnSpPr/>
      </xdr:nvCxnSpPr>
      <xdr:spPr>
        <a:xfrm flipV="1">
          <a:off x="1130300" y="138112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5" name="n_1aveValue【福祉施設】&#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316" name="n_2aveValue【福祉施設】&#10;有形固定資産減価償却率"/>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5732</xdr:rowOff>
    </xdr:from>
    <xdr:ext cx="405111" cy="259045"/>
    <xdr:sp macro="" textlink="">
      <xdr:nvSpPr>
        <xdr:cNvPr id="317" name="n_3aveValue【福祉施設】&#10;有形固定資産減価償却率"/>
        <xdr:cNvSpPr txBox="1"/>
      </xdr:nvSpPr>
      <xdr:spPr>
        <a:xfrm>
          <a:off x="1816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18" name="n_4aveValue【福祉施設】&#10;有形固定資産減価償却率"/>
        <xdr:cNvSpPr txBox="1"/>
      </xdr:nvSpPr>
      <xdr:spPr>
        <a:xfrm>
          <a:off x="927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86377</xdr:rowOff>
    </xdr:from>
    <xdr:ext cx="405111" cy="259045"/>
    <xdr:sp macro="" textlink="">
      <xdr:nvSpPr>
        <xdr:cNvPr id="319" name="n_1mainValue【福祉施設】&#10;有形固定資産減価償却率"/>
        <xdr:cNvSpPr txBox="1"/>
      </xdr:nvSpPr>
      <xdr:spPr>
        <a:xfrm>
          <a:off x="35820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38752</xdr:rowOff>
    </xdr:from>
    <xdr:ext cx="405111" cy="259045"/>
    <xdr:sp macro="" textlink="">
      <xdr:nvSpPr>
        <xdr:cNvPr id="320" name="n_2mainValue【福祉施設】&#10;有形固定資産減価償却率"/>
        <xdr:cNvSpPr txBox="1"/>
      </xdr:nvSpPr>
      <xdr:spPr>
        <a:xfrm>
          <a:off x="2705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162577</xdr:rowOff>
    </xdr:from>
    <xdr:ext cx="405111" cy="259045"/>
    <xdr:sp macro="" textlink="">
      <xdr:nvSpPr>
        <xdr:cNvPr id="321" name="n_3mainValue【福祉施設】&#10;有形固定資産減価償却率"/>
        <xdr:cNvSpPr txBox="1"/>
      </xdr:nvSpPr>
      <xdr:spPr>
        <a:xfrm>
          <a:off x="1816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322" name="n_4mainValue【福祉施設】&#10;有形固定資産減価償却率"/>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44" name="直線コネクタ 343"/>
        <xdr:cNvCxnSpPr/>
      </xdr:nvCxnSpPr>
      <xdr:spPr>
        <a:xfrm flipV="1">
          <a:off x="10476865" y="13278613"/>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47" name="【福祉施設】&#10;一人当たり面積最大値テキスト"/>
        <xdr:cNvSpPr txBox="1"/>
      </xdr:nvSpPr>
      <xdr:spPr>
        <a:xfrm>
          <a:off x="10515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48" name="直線コネクタ 347"/>
        <xdr:cNvCxnSpPr/>
      </xdr:nvCxnSpPr>
      <xdr:spPr>
        <a:xfrm>
          <a:off x="10388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154195</xdr:rowOff>
    </xdr:from>
    <xdr:ext cx="469744" cy="259045"/>
    <xdr:sp macro="" textlink="">
      <xdr:nvSpPr>
        <xdr:cNvPr id="349" name="【福祉施設】&#10;一人当たり面積平均値テキスト"/>
        <xdr:cNvSpPr txBox="1"/>
      </xdr:nvSpPr>
      <xdr:spPr>
        <a:xfrm>
          <a:off x="10515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50" name="フローチャート: 判断 349"/>
        <xdr:cNvSpPr/>
      </xdr:nvSpPr>
      <xdr:spPr>
        <a:xfrm>
          <a:off x="10426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51" name="フローチャート: 判断 350"/>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52" name="フローチャート: 判断 351"/>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53" name="フローチャート: 判断 352"/>
        <xdr:cNvSpPr/>
      </xdr:nvSpPr>
      <xdr:spPr>
        <a:xfrm>
          <a:off x="7810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60" name="楕円 359"/>
        <xdr:cNvSpPr/>
      </xdr:nvSpPr>
      <xdr:spPr>
        <a:xfrm>
          <a:off x="10426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114316</xdr:rowOff>
    </xdr:from>
    <xdr:ext cx="469744" cy="259045"/>
    <xdr:sp macro="" textlink="">
      <xdr:nvSpPr>
        <xdr:cNvPr id="361" name="【福祉施設】&#10;一人当たり面積該当値テキスト"/>
        <xdr:cNvSpPr txBox="1"/>
      </xdr:nvSpPr>
      <xdr:spPr>
        <a:xfrm>
          <a:off x="10515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140463</xdr:rowOff>
    </xdr:from>
    <xdr:to>
      <xdr:col>50</xdr:col>
      <xdr:colOff>165100</xdr:colOff>
      <xdr:row>84</xdr:row>
      <xdr:rowOff>70613</xdr:rowOff>
    </xdr:to>
    <xdr:sp macro="" textlink="">
      <xdr:nvSpPr>
        <xdr:cNvPr id="362" name="楕円 361"/>
        <xdr:cNvSpPr/>
      </xdr:nvSpPr>
      <xdr:spPr>
        <a:xfrm>
          <a:off x="9588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15239</xdr:rowOff>
    </xdr:from>
    <xdr:to>
      <xdr:col>55</xdr:col>
      <xdr:colOff>0</xdr:colOff>
      <xdr:row>84</xdr:row>
      <xdr:rowOff>19813</xdr:rowOff>
    </xdr:to>
    <xdr:cxnSp macro="">
      <xdr:nvCxnSpPr>
        <xdr:cNvPr id="363" name="直線コネクタ 362"/>
        <xdr:cNvCxnSpPr/>
      </xdr:nvCxnSpPr>
      <xdr:spPr>
        <a:xfrm flipV="1">
          <a:off x="9639300" y="144170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140463</xdr:rowOff>
    </xdr:from>
    <xdr:to>
      <xdr:col>46</xdr:col>
      <xdr:colOff>38100</xdr:colOff>
      <xdr:row>84</xdr:row>
      <xdr:rowOff>70613</xdr:rowOff>
    </xdr:to>
    <xdr:sp macro="" textlink="">
      <xdr:nvSpPr>
        <xdr:cNvPr id="364" name="楕円 363"/>
        <xdr:cNvSpPr/>
      </xdr:nvSpPr>
      <xdr:spPr>
        <a:xfrm>
          <a:off x="8699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19813</xdr:rowOff>
    </xdr:from>
    <xdr:to>
      <xdr:col>50</xdr:col>
      <xdr:colOff>114300</xdr:colOff>
      <xdr:row>84</xdr:row>
      <xdr:rowOff>19813</xdr:rowOff>
    </xdr:to>
    <xdr:cxnSp macro="">
      <xdr:nvCxnSpPr>
        <xdr:cNvPr id="365" name="直線コネクタ 364"/>
        <xdr:cNvCxnSpPr/>
      </xdr:nvCxnSpPr>
      <xdr:spPr>
        <a:xfrm>
          <a:off x="8750300" y="14421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140463</xdr:rowOff>
    </xdr:from>
    <xdr:to>
      <xdr:col>41</xdr:col>
      <xdr:colOff>101600</xdr:colOff>
      <xdr:row>84</xdr:row>
      <xdr:rowOff>70613</xdr:rowOff>
    </xdr:to>
    <xdr:sp macro="" textlink="">
      <xdr:nvSpPr>
        <xdr:cNvPr id="366" name="楕円 365"/>
        <xdr:cNvSpPr/>
      </xdr:nvSpPr>
      <xdr:spPr>
        <a:xfrm>
          <a:off x="7810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19813</xdr:rowOff>
    </xdr:from>
    <xdr:to>
      <xdr:col>45</xdr:col>
      <xdr:colOff>177800</xdr:colOff>
      <xdr:row>84</xdr:row>
      <xdr:rowOff>19813</xdr:rowOff>
    </xdr:to>
    <xdr:cxnSp macro="">
      <xdr:nvCxnSpPr>
        <xdr:cNvPr id="367" name="直線コネクタ 366"/>
        <xdr:cNvCxnSpPr/>
      </xdr:nvCxnSpPr>
      <xdr:spPr>
        <a:xfrm>
          <a:off x="7861300" y="14421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140463</xdr:rowOff>
    </xdr:from>
    <xdr:to>
      <xdr:col>36</xdr:col>
      <xdr:colOff>165100</xdr:colOff>
      <xdr:row>84</xdr:row>
      <xdr:rowOff>70613</xdr:rowOff>
    </xdr:to>
    <xdr:sp macro="" textlink="">
      <xdr:nvSpPr>
        <xdr:cNvPr id="368" name="楕円 367"/>
        <xdr:cNvSpPr/>
      </xdr:nvSpPr>
      <xdr:spPr>
        <a:xfrm>
          <a:off x="6921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19813</xdr:rowOff>
    </xdr:from>
    <xdr:to>
      <xdr:col>41</xdr:col>
      <xdr:colOff>50800</xdr:colOff>
      <xdr:row>84</xdr:row>
      <xdr:rowOff>19813</xdr:rowOff>
    </xdr:to>
    <xdr:cxnSp macro="">
      <xdr:nvCxnSpPr>
        <xdr:cNvPr id="369" name="直線コネクタ 368"/>
        <xdr:cNvCxnSpPr/>
      </xdr:nvCxnSpPr>
      <xdr:spPr>
        <a:xfrm>
          <a:off x="6972300" y="14421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66312</xdr:rowOff>
    </xdr:from>
    <xdr:ext cx="469744" cy="259045"/>
    <xdr:sp macro="" textlink="">
      <xdr:nvSpPr>
        <xdr:cNvPr id="370" name="n_1ave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45990</xdr:rowOff>
    </xdr:from>
    <xdr:ext cx="469744" cy="259045"/>
    <xdr:sp macro="" textlink="">
      <xdr:nvSpPr>
        <xdr:cNvPr id="371" name="n_2aveValue【福祉施設】&#10;一人当たり面積"/>
        <xdr:cNvSpPr txBox="1"/>
      </xdr:nvSpPr>
      <xdr:spPr>
        <a:xfrm>
          <a:off x="8515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72" name="n_3aveValue【福祉施設】&#10;一人当たり面積"/>
        <xdr:cNvSpPr txBox="1"/>
      </xdr:nvSpPr>
      <xdr:spPr>
        <a:xfrm>
          <a:off x="7626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87140</xdr:rowOff>
    </xdr:from>
    <xdr:ext cx="469744" cy="259045"/>
    <xdr:sp macro="" textlink="">
      <xdr:nvSpPr>
        <xdr:cNvPr id="374" name="n_1mainValue【福祉施設】&#10;一人当たり面積"/>
        <xdr:cNvSpPr txBox="1"/>
      </xdr:nvSpPr>
      <xdr:spPr>
        <a:xfrm>
          <a:off x="9391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61740</xdr:rowOff>
    </xdr:from>
    <xdr:ext cx="469744" cy="259045"/>
    <xdr:sp macro="" textlink="">
      <xdr:nvSpPr>
        <xdr:cNvPr id="375" name="n_2mainValue【福祉施設】&#10;一人当たり面積"/>
        <xdr:cNvSpPr txBox="1"/>
      </xdr:nvSpPr>
      <xdr:spPr>
        <a:xfrm>
          <a:off x="8515427"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61740</xdr:rowOff>
    </xdr:from>
    <xdr:ext cx="469744" cy="259045"/>
    <xdr:sp macro="" textlink="">
      <xdr:nvSpPr>
        <xdr:cNvPr id="376" name="n_3mainValue【福祉施設】&#10;一人当たり面積"/>
        <xdr:cNvSpPr txBox="1"/>
      </xdr:nvSpPr>
      <xdr:spPr>
        <a:xfrm>
          <a:off x="7626427"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61740</xdr:rowOff>
    </xdr:from>
    <xdr:ext cx="469744" cy="259045"/>
    <xdr:sp macro="" textlink="">
      <xdr:nvSpPr>
        <xdr:cNvPr id="377" name="n_4mainValue【福祉施設】&#10;一人当たり面積"/>
        <xdr:cNvSpPr txBox="1"/>
      </xdr:nvSpPr>
      <xdr:spPr>
        <a:xfrm>
          <a:off x="6737427"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402" name="直線コネクタ 401"/>
        <xdr:cNvCxnSpPr/>
      </xdr:nvCxnSpPr>
      <xdr:spPr>
        <a:xfrm flipV="1">
          <a:off x="4634865" y="17032605"/>
          <a:ext cx="0" cy="162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403" name="【市民会館】&#10;有形固定資産減価償却率最小値テキスト"/>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404" name="直線コネクタ 403"/>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5" name="【市民会館】&#10;有形固定資産減価償却率最大値テキスト"/>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06" name="直線コネクタ 405"/>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116857</xdr:rowOff>
    </xdr:from>
    <xdr:ext cx="405111" cy="259045"/>
    <xdr:sp macro="" textlink="">
      <xdr:nvSpPr>
        <xdr:cNvPr id="407" name="【市民会館】&#10;有形固定資産減価償却率平均値テキスト"/>
        <xdr:cNvSpPr txBox="1"/>
      </xdr:nvSpPr>
      <xdr:spPr>
        <a:xfrm>
          <a:off x="4673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08" name="フローチャート: 判断 407"/>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409" name="フローチャート: 判断 408"/>
        <xdr:cNvSpPr/>
      </xdr:nvSpPr>
      <xdr:spPr>
        <a:xfrm>
          <a:off x="3746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410" name="フローチャート: 判断 409"/>
        <xdr:cNvSpPr/>
      </xdr:nvSpPr>
      <xdr:spPr>
        <a:xfrm>
          <a:off x="2857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11" name="フローチャート: 判断 410"/>
        <xdr:cNvSpPr/>
      </xdr:nvSpPr>
      <xdr:spPr>
        <a:xfrm>
          <a:off x="1968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12" name="フローチャート: 判断 411"/>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90170</xdr:rowOff>
    </xdr:from>
    <xdr:to>
      <xdr:col>24</xdr:col>
      <xdr:colOff>114300</xdr:colOff>
      <xdr:row>106</xdr:row>
      <xdr:rowOff>20320</xdr:rowOff>
    </xdr:to>
    <xdr:sp macro="" textlink="">
      <xdr:nvSpPr>
        <xdr:cNvPr id="418" name="楕円 417"/>
        <xdr:cNvSpPr/>
      </xdr:nvSpPr>
      <xdr:spPr>
        <a:xfrm>
          <a:off x="4584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68597</xdr:rowOff>
    </xdr:from>
    <xdr:ext cx="405111" cy="259045"/>
    <xdr:sp macro="" textlink="">
      <xdr:nvSpPr>
        <xdr:cNvPr id="419" name="【市民会館】&#10;有形固定資産減価償却率該当値テキスト"/>
        <xdr:cNvSpPr txBox="1"/>
      </xdr:nvSpPr>
      <xdr:spPr>
        <a:xfrm>
          <a:off x="4673600"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420" name="楕円 419"/>
        <xdr:cNvSpPr/>
      </xdr:nvSpPr>
      <xdr:spPr>
        <a:xfrm>
          <a:off x="3746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105</xdr:row>
      <xdr:rowOff>140970</xdr:rowOff>
    </xdr:to>
    <xdr:cxnSp macro="">
      <xdr:nvCxnSpPr>
        <xdr:cNvPr id="421" name="直線コネクタ 420"/>
        <xdr:cNvCxnSpPr/>
      </xdr:nvCxnSpPr>
      <xdr:spPr>
        <a:xfrm>
          <a:off x="3797300" y="181013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6350</xdr:rowOff>
    </xdr:from>
    <xdr:to>
      <xdr:col>15</xdr:col>
      <xdr:colOff>101600</xdr:colOff>
      <xdr:row>105</xdr:row>
      <xdr:rowOff>107950</xdr:rowOff>
    </xdr:to>
    <xdr:sp macro="" textlink="">
      <xdr:nvSpPr>
        <xdr:cNvPr id="422" name="楕円 421"/>
        <xdr:cNvSpPr/>
      </xdr:nvSpPr>
      <xdr:spPr>
        <a:xfrm>
          <a:off x="2857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57150</xdr:rowOff>
    </xdr:from>
    <xdr:to>
      <xdr:col>19</xdr:col>
      <xdr:colOff>177800</xdr:colOff>
      <xdr:row>105</xdr:row>
      <xdr:rowOff>99061</xdr:rowOff>
    </xdr:to>
    <xdr:cxnSp macro="">
      <xdr:nvCxnSpPr>
        <xdr:cNvPr id="423" name="直線コネクタ 422"/>
        <xdr:cNvCxnSpPr/>
      </xdr:nvCxnSpPr>
      <xdr:spPr>
        <a:xfrm>
          <a:off x="2908300" y="180594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156845</xdr:rowOff>
    </xdr:from>
    <xdr:to>
      <xdr:col>10</xdr:col>
      <xdr:colOff>165100</xdr:colOff>
      <xdr:row>105</xdr:row>
      <xdr:rowOff>86995</xdr:rowOff>
    </xdr:to>
    <xdr:sp macro="" textlink="">
      <xdr:nvSpPr>
        <xdr:cNvPr id="424" name="楕円 423"/>
        <xdr:cNvSpPr/>
      </xdr:nvSpPr>
      <xdr:spPr>
        <a:xfrm>
          <a:off x="1968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36195</xdr:rowOff>
    </xdr:from>
    <xdr:to>
      <xdr:col>15</xdr:col>
      <xdr:colOff>50800</xdr:colOff>
      <xdr:row>105</xdr:row>
      <xdr:rowOff>57150</xdr:rowOff>
    </xdr:to>
    <xdr:cxnSp macro="">
      <xdr:nvCxnSpPr>
        <xdr:cNvPr id="425" name="直線コネクタ 424"/>
        <xdr:cNvCxnSpPr/>
      </xdr:nvCxnSpPr>
      <xdr:spPr>
        <a:xfrm>
          <a:off x="2019300" y="180384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114936</xdr:rowOff>
    </xdr:from>
    <xdr:to>
      <xdr:col>6</xdr:col>
      <xdr:colOff>38100</xdr:colOff>
      <xdr:row>105</xdr:row>
      <xdr:rowOff>45086</xdr:rowOff>
    </xdr:to>
    <xdr:sp macro="" textlink="">
      <xdr:nvSpPr>
        <xdr:cNvPr id="426" name="楕円 425"/>
        <xdr:cNvSpPr/>
      </xdr:nvSpPr>
      <xdr:spPr>
        <a:xfrm>
          <a:off x="1079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165736</xdr:rowOff>
    </xdr:from>
    <xdr:to>
      <xdr:col>10</xdr:col>
      <xdr:colOff>114300</xdr:colOff>
      <xdr:row>105</xdr:row>
      <xdr:rowOff>36195</xdr:rowOff>
    </xdr:to>
    <xdr:cxnSp macro="">
      <xdr:nvCxnSpPr>
        <xdr:cNvPr id="427" name="直線コネクタ 426"/>
        <xdr:cNvCxnSpPr/>
      </xdr:nvCxnSpPr>
      <xdr:spPr>
        <a:xfrm>
          <a:off x="1130300" y="179965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170197</xdr:rowOff>
    </xdr:from>
    <xdr:ext cx="405111" cy="259045"/>
    <xdr:sp macro="" textlink="">
      <xdr:nvSpPr>
        <xdr:cNvPr id="428" name="n_1aveValue【市民会館】&#10;有形固定資産減価償却率"/>
        <xdr:cNvSpPr txBox="1"/>
      </xdr:nvSpPr>
      <xdr:spPr>
        <a:xfrm>
          <a:off x="35820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151147</xdr:rowOff>
    </xdr:from>
    <xdr:ext cx="405111" cy="259045"/>
    <xdr:sp macro="" textlink="">
      <xdr:nvSpPr>
        <xdr:cNvPr id="429" name="n_2aveValue【市民会館】&#10;有形固定資産減価償却率"/>
        <xdr:cNvSpPr txBox="1"/>
      </xdr:nvSpPr>
      <xdr:spPr>
        <a:xfrm>
          <a:off x="2705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147338</xdr:rowOff>
    </xdr:from>
    <xdr:ext cx="405111" cy="259045"/>
    <xdr:sp macro="" textlink="">
      <xdr:nvSpPr>
        <xdr:cNvPr id="430" name="n_3aveValue【市民会館】&#10;有形固定資産減価償却率"/>
        <xdr:cNvSpPr txBox="1"/>
      </xdr:nvSpPr>
      <xdr:spPr>
        <a:xfrm>
          <a:off x="1816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431" name="n_4aveValue【市民会館】&#10;有形固定資産減価償却率"/>
        <xdr:cNvSpPr txBox="1"/>
      </xdr:nvSpPr>
      <xdr:spPr>
        <a:xfrm>
          <a:off x="927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140988</xdr:rowOff>
    </xdr:from>
    <xdr:ext cx="405111" cy="259045"/>
    <xdr:sp macro="" textlink="">
      <xdr:nvSpPr>
        <xdr:cNvPr id="432" name="n_1mainValue【市民会館】&#10;有形固定資産減価償却率"/>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99077</xdr:rowOff>
    </xdr:from>
    <xdr:ext cx="405111" cy="259045"/>
    <xdr:sp macro="" textlink="">
      <xdr:nvSpPr>
        <xdr:cNvPr id="433" name="n_2mainValue【市民会館】&#10;有形固定資産減価償却率"/>
        <xdr:cNvSpPr txBox="1"/>
      </xdr:nvSpPr>
      <xdr:spPr>
        <a:xfrm>
          <a:off x="2705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78122</xdr:rowOff>
    </xdr:from>
    <xdr:ext cx="405111" cy="259045"/>
    <xdr:sp macro="" textlink="">
      <xdr:nvSpPr>
        <xdr:cNvPr id="434" name="n_3mainValue【市民会館】&#10;有形固定資産減価償却率"/>
        <xdr:cNvSpPr txBox="1"/>
      </xdr:nvSpPr>
      <xdr:spPr>
        <a:xfrm>
          <a:off x="18167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36213</xdr:rowOff>
    </xdr:from>
    <xdr:ext cx="405111" cy="259045"/>
    <xdr:sp macro="" textlink="">
      <xdr:nvSpPr>
        <xdr:cNvPr id="435" name="n_4mainValue【市民会館】&#10;有形固定資産減価償却率"/>
        <xdr:cNvSpPr txBox="1"/>
      </xdr:nvSpPr>
      <xdr:spPr>
        <a:xfrm>
          <a:off x="927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59" name="直線コネクタ 458"/>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0"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1" name="直線コネクタ 460"/>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2"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3" name="直線コネクタ 462"/>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86377</xdr:rowOff>
    </xdr:from>
    <xdr:ext cx="469744" cy="259045"/>
    <xdr:sp macro="" textlink="">
      <xdr:nvSpPr>
        <xdr:cNvPr id="464" name="【市民会館】&#10;一人当たり面積平均値テキスト"/>
        <xdr:cNvSpPr txBox="1"/>
      </xdr:nvSpPr>
      <xdr:spPr>
        <a:xfrm>
          <a:off x="10515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65" name="フローチャート: 判断 464"/>
        <xdr:cNvSpPr/>
      </xdr:nvSpPr>
      <xdr:spPr>
        <a:xfrm>
          <a:off x="10426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66" name="フローチャート: 判断 465"/>
        <xdr:cNvSpPr/>
      </xdr:nvSpPr>
      <xdr:spPr>
        <a:xfrm>
          <a:off x="9588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7" name="フローチャート: 判断 466"/>
        <xdr:cNvSpPr/>
      </xdr:nvSpPr>
      <xdr:spPr>
        <a:xfrm>
          <a:off x="869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68" name="フローチャート: 判断 467"/>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69" name="フローチャート: 判断 468"/>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29211</xdr:rowOff>
    </xdr:from>
    <xdr:to>
      <xdr:col>55</xdr:col>
      <xdr:colOff>50800</xdr:colOff>
      <xdr:row>106</xdr:row>
      <xdr:rowOff>130811</xdr:rowOff>
    </xdr:to>
    <xdr:sp macro="" textlink="">
      <xdr:nvSpPr>
        <xdr:cNvPr id="475" name="楕円 474"/>
        <xdr:cNvSpPr/>
      </xdr:nvSpPr>
      <xdr:spPr>
        <a:xfrm>
          <a:off x="104267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7638</xdr:rowOff>
    </xdr:from>
    <xdr:ext cx="469744" cy="259045"/>
    <xdr:sp macro="" textlink="">
      <xdr:nvSpPr>
        <xdr:cNvPr id="476" name="【市民会館】&#10;一人当たり面積該当値テキスト"/>
        <xdr:cNvSpPr txBox="1"/>
      </xdr:nvSpPr>
      <xdr:spPr>
        <a:xfrm>
          <a:off x="10515600"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77" name="楕円 476"/>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80011</xdr:rowOff>
    </xdr:from>
    <xdr:to>
      <xdr:col>55</xdr:col>
      <xdr:colOff>0</xdr:colOff>
      <xdr:row>106</xdr:row>
      <xdr:rowOff>83820</xdr:rowOff>
    </xdr:to>
    <xdr:cxnSp macro="">
      <xdr:nvCxnSpPr>
        <xdr:cNvPr id="478" name="直線コネクタ 477"/>
        <xdr:cNvCxnSpPr/>
      </xdr:nvCxnSpPr>
      <xdr:spPr>
        <a:xfrm flipV="1">
          <a:off x="9639300" y="182537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479" name="楕円 478"/>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83820</xdr:rowOff>
    </xdr:to>
    <xdr:cxnSp macro="">
      <xdr:nvCxnSpPr>
        <xdr:cNvPr id="480" name="直線コネクタ 479"/>
        <xdr:cNvCxnSpPr/>
      </xdr:nvCxnSpPr>
      <xdr:spPr>
        <a:xfrm>
          <a:off x="8750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481" name="楕円 480"/>
        <xdr:cNvSpPr/>
      </xdr:nvSpPr>
      <xdr:spPr>
        <a:xfrm>
          <a:off x="781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83820</xdr:rowOff>
    </xdr:from>
    <xdr:to>
      <xdr:col>45</xdr:col>
      <xdr:colOff>177800</xdr:colOff>
      <xdr:row>106</xdr:row>
      <xdr:rowOff>83820</xdr:rowOff>
    </xdr:to>
    <xdr:cxnSp macro="">
      <xdr:nvCxnSpPr>
        <xdr:cNvPr id="482" name="直線コネクタ 481"/>
        <xdr:cNvCxnSpPr/>
      </xdr:nvCxnSpPr>
      <xdr:spPr>
        <a:xfrm>
          <a:off x="7861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83" name="楕円 482"/>
        <xdr:cNvSpPr/>
      </xdr:nvSpPr>
      <xdr:spPr>
        <a:xfrm>
          <a:off x="692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83820</xdr:rowOff>
    </xdr:from>
    <xdr:to>
      <xdr:col>41</xdr:col>
      <xdr:colOff>50800</xdr:colOff>
      <xdr:row>106</xdr:row>
      <xdr:rowOff>87630</xdr:rowOff>
    </xdr:to>
    <xdr:cxnSp macro="">
      <xdr:nvCxnSpPr>
        <xdr:cNvPr id="484" name="直線コネクタ 483"/>
        <xdr:cNvCxnSpPr/>
      </xdr:nvCxnSpPr>
      <xdr:spPr>
        <a:xfrm flipV="1">
          <a:off x="6972300" y="18257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33038</xdr:rowOff>
    </xdr:from>
    <xdr:ext cx="469744" cy="259045"/>
    <xdr:sp macro="" textlink="">
      <xdr:nvSpPr>
        <xdr:cNvPr id="485" name="n_1aveValue【市民会館】&#10;一人当たり面積"/>
        <xdr:cNvSpPr txBox="1"/>
      </xdr:nvSpPr>
      <xdr:spPr>
        <a:xfrm>
          <a:off x="9391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29227</xdr:rowOff>
    </xdr:from>
    <xdr:ext cx="469744" cy="259045"/>
    <xdr:sp macro="" textlink="">
      <xdr:nvSpPr>
        <xdr:cNvPr id="486" name="n_2aveValue【市民会館】&#10;一人当たり面積"/>
        <xdr:cNvSpPr txBox="1"/>
      </xdr:nvSpPr>
      <xdr:spPr>
        <a:xfrm>
          <a:off x="8515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87"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88" name="n_4aveValue【市民会館】&#10;一人当たり面積"/>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89" name="n_1main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490" name="n_2mainValue【市民会館】&#10;一人当たり面積"/>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491" name="n_3mainValue【市民会館】&#10;一人当たり面積"/>
        <xdr:cNvSpPr txBox="1"/>
      </xdr:nvSpPr>
      <xdr:spPr>
        <a:xfrm>
          <a:off x="7626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129557</xdr:rowOff>
    </xdr:from>
    <xdr:ext cx="469744" cy="259045"/>
    <xdr:sp macro="" textlink="">
      <xdr:nvSpPr>
        <xdr:cNvPr id="492" name="n_4mainValue【市民会館】&#10;一人当たり面積"/>
        <xdr:cNvSpPr txBox="1"/>
      </xdr:nvSpPr>
      <xdr:spPr>
        <a:xfrm>
          <a:off x="6737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518" name="直線コネクタ 517"/>
        <xdr:cNvCxnSpPr/>
      </xdr:nvCxnSpPr>
      <xdr:spPr>
        <a:xfrm flipV="1">
          <a:off x="16318864" y="586957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9"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0" name="直線コネクタ 519"/>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21"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2" name="直線コネクタ 521"/>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523" name="【一般廃棄物処理施設】&#10;有形固定資産減価償却率平均値テキスト"/>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24" name="フローチャート: 判断 523"/>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25" name="フローチャート: 判断 524"/>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26" name="フローチャート: 判断 525"/>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27" name="フローチャート: 判断 526"/>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28" name="フローチャート: 判断 527"/>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121738</xdr:rowOff>
    </xdr:from>
    <xdr:to>
      <xdr:col>85</xdr:col>
      <xdr:colOff>177800</xdr:colOff>
      <xdr:row>40</xdr:row>
      <xdr:rowOff>51888</xdr:rowOff>
    </xdr:to>
    <xdr:sp macro="" textlink="">
      <xdr:nvSpPr>
        <xdr:cNvPr id="534" name="楕円 533"/>
        <xdr:cNvSpPr/>
      </xdr:nvSpPr>
      <xdr:spPr>
        <a:xfrm>
          <a:off x="16268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100165</xdr:rowOff>
    </xdr:from>
    <xdr:ext cx="405111" cy="259045"/>
    <xdr:sp macro="" textlink="">
      <xdr:nvSpPr>
        <xdr:cNvPr id="535" name="【一般廃棄物処理施設】&#10;有形固定資産減価償却率該当値テキスト"/>
        <xdr:cNvSpPr txBox="1"/>
      </xdr:nvSpPr>
      <xdr:spPr>
        <a:xfrm>
          <a:off x="16357600"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97246</xdr:rowOff>
    </xdr:from>
    <xdr:to>
      <xdr:col>81</xdr:col>
      <xdr:colOff>101600</xdr:colOff>
      <xdr:row>40</xdr:row>
      <xdr:rowOff>27396</xdr:rowOff>
    </xdr:to>
    <xdr:sp macro="" textlink="">
      <xdr:nvSpPr>
        <xdr:cNvPr id="536" name="楕円 535"/>
        <xdr:cNvSpPr/>
      </xdr:nvSpPr>
      <xdr:spPr>
        <a:xfrm>
          <a:off x="15430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148046</xdr:rowOff>
    </xdr:from>
    <xdr:to>
      <xdr:col>85</xdr:col>
      <xdr:colOff>127000</xdr:colOff>
      <xdr:row>40</xdr:row>
      <xdr:rowOff>1088</xdr:rowOff>
    </xdr:to>
    <xdr:cxnSp macro="">
      <xdr:nvCxnSpPr>
        <xdr:cNvPr id="537" name="直線コネクタ 536"/>
        <xdr:cNvCxnSpPr/>
      </xdr:nvCxnSpPr>
      <xdr:spPr>
        <a:xfrm>
          <a:off x="15481300" y="683459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56424</xdr:rowOff>
    </xdr:from>
    <xdr:to>
      <xdr:col>76</xdr:col>
      <xdr:colOff>165100</xdr:colOff>
      <xdr:row>39</xdr:row>
      <xdr:rowOff>158024</xdr:rowOff>
    </xdr:to>
    <xdr:sp macro="" textlink="">
      <xdr:nvSpPr>
        <xdr:cNvPr id="538" name="楕円 537"/>
        <xdr:cNvSpPr/>
      </xdr:nvSpPr>
      <xdr:spPr>
        <a:xfrm>
          <a:off x="14541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107224</xdr:rowOff>
    </xdr:from>
    <xdr:to>
      <xdr:col>81</xdr:col>
      <xdr:colOff>50800</xdr:colOff>
      <xdr:row>39</xdr:row>
      <xdr:rowOff>148046</xdr:rowOff>
    </xdr:to>
    <xdr:cxnSp macro="">
      <xdr:nvCxnSpPr>
        <xdr:cNvPr id="539" name="直線コネクタ 538"/>
        <xdr:cNvCxnSpPr/>
      </xdr:nvCxnSpPr>
      <xdr:spPr>
        <a:xfrm>
          <a:off x="14592300" y="679377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23767</xdr:rowOff>
    </xdr:from>
    <xdr:to>
      <xdr:col>72</xdr:col>
      <xdr:colOff>38100</xdr:colOff>
      <xdr:row>39</xdr:row>
      <xdr:rowOff>125367</xdr:rowOff>
    </xdr:to>
    <xdr:sp macro="" textlink="">
      <xdr:nvSpPr>
        <xdr:cNvPr id="540" name="楕円 539"/>
        <xdr:cNvSpPr/>
      </xdr:nvSpPr>
      <xdr:spPr>
        <a:xfrm>
          <a:off x="13652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74567</xdr:rowOff>
    </xdr:from>
    <xdr:to>
      <xdr:col>76</xdr:col>
      <xdr:colOff>114300</xdr:colOff>
      <xdr:row>39</xdr:row>
      <xdr:rowOff>107224</xdr:rowOff>
    </xdr:to>
    <xdr:cxnSp macro="">
      <xdr:nvCxnSpPr>
        <xdr:cNvPr id="541" name="直線コネクタ 540"/>
        <xdr:cNvCxnSpPr/>
      </xdr:nvCxnSpPr>
      <xdr:spPr>
        <a:xfrm>
          <a:off x="13703300" y="67611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149497</xdr:rowOff>
    </xdr:from>
    <xdr:to>
      <xdr:col>67</xdr:col>
      <xdr:colOff>101600</xdr:colOff>
      <xdr:row>39</xdr:row>
      <xdr:rowOff>79647</xdr:rowOff>
    </xdr:to>
    <xdr:sp macro="" textlink="">
      <xdr:nvSpPr>
        <xdr:cNvPr id="542" name="楕円 541"/>
        <xdr:cNvSpPr/>
      </xdr:nvSpPr>
      <xdr:spPr>
        <a:xfrm>
          <a:off x="12763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28847</xdr:rowOff>
    </xdr:from>
    <xdr:to>
      <xdr:col>71</xdr:col>
      <xdr:colOff>177800</xdr:colOff>
      <xdr:row>39</xdr:row>
      <xdr:rowOff>74567</xdr:rowOff>
    </xdr:to>
    <xdr:cxnSp macro="">
      <xdr:nvCxnSpPr>
        <xdr:cNvPr id="543" name="直線コネクタ 542"/>
        <xdr:cNvCxnSpPr/>
      </xdr:nvCxnSpPr>
      <xdr:spPr>
        <a:xfrm>
          <a:off x="12814300" y="67153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63517</xdr:rowOff>
    </xdr:from>
    <xdr:ext cx="405111" cy="259045"/>
    <xdr:sp macro="" textlink="">
      <xdr:nvSpPr>
        <xdr:cNvPr id="544" name="n_1aveValue【一般廃棄物処理施設】&#10;有形固定資産減価償却率"/>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143527</xdr:rowOff>
    </xdr:from>
    <xdr:ext cx="405111" cy="259045"/>
    <xdr:sp macro="" textlink="">
      <xdr:nvSpPr>
        <xdr:cNvPr id="545" name="n_2aveValue【一般廃棄物処理施設】&#10;有形固定資産減価償却率"/>
        <xdr:cNvSpPr txBox="1"/>
      </xdr:nvSpPr>
      <xdr:spPr>
        <a:xfrm>
          <a:off x="14389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104338</xdr:rowOff>
    </xdr:from>
    <xdr:ext cx="405111" cy="259045"/>
    <xdr:sp macro="" textlink="">
      <xdr:nvSpPr>
        <xdr:cNvPr id="546" name="n_3aveValue【一般廃棄物処理施設】&#10;有形固定資産減価償却率"/>
        <xdr:cNvSpPr txBox="1"/>
      </xdr:nvSpPr>
      <xdr:spPr>
        <a:xfrm>
          <a:off x="13500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547" name="n_4aveValue【一般廃棄物処理施設】&#10;有形固定資産減価償却率"/>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18523</xdr:rowOff>
    </xdr:from>
    <xdr:ext cx="405111" cy="259045"/>
    <xdr:sp macro="" textlink="">
      <xdr:nvSpPr>
        <xdr:cNvPr id="548" name="n_1mainValue【一般廃棄物処理施設】&#10;有形固定資産減価償却率"/>
        <xdr:cNvSpPr txBox="1"/>
      </xdr:nvSpPr>
      <xdr:spPr>
        <a:xfrm>
          <a:off x="152660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149151</xdr:rowOff>
    </xdr:from>
    <xdr:ext cx="405111" cy="259045"/>
    <xdr:sp macro="" textlink="">
      <xdr:nvSpPr>
        <xdr:cNvPr id="549" name="n_2mainValue【一般廃棄物処理施設】&#10;有形固定資産減価償却率"/>
        <xdr:cNvSpPr txBox="1"/>
      </xdr:nvSpPr>
      <xdr:spPr>
        <a:xfrm>
          <a:off x="14389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116494</xdr:rowOff>
    </xdr:from>
    <xdr:ext cx="405111" cy="259045"/>
    <xdr:sp macro="" textlink="">
      <xdr:nvSpPr>
        <xdr:cNvPr id="550" name="n_3mainValue【一般廃棄物処理施設】&#10;有形固定資産減価償却率"/>
        <xdr:cNvSpPr txBox="1"/>
      </xdr:nvSpPr>
      <xdr:spPr>
        <a:xfrm>
          <a:off x="13500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96174</xdr:rowOff>
    </xdr:from>
    <xdr:ext cx="405111" cy="259045"/>
    <xdr:sp macro="" textlink="">
      <xdr:nvSpPr>
        <xdr:cNvPr id="551" name="n_4mainValue【一般廃棄物処理施設】&#10;有形固定資産減価償却率"/>
        <xdr:cNvSpPr txBox="1"/>
      </xdr:nvSpPr>
      <xdr:spPr>
        <a:xfrm>
          <a:off x="12611744" y="643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73" name="直線コネクタ 572"/>
        <xdr:cNvCxnSpPr/>
      </xdr:nvCxnSpPr>
      <xdr:spPr>
        <a:xfrm flipV="1">
          <a:off x="22160864" y="5912363"/>
          <a:ext cx="0" cy="124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74" name="【一般廃棄物処理施設】&#10;一人当たり有形固定資産（償却資産）額最小値テキスト"/>
        <xdr:cNvSpPr txBox="1"/>
      </xdr:nvSpPr>
      <xdr:spPr>
        <a:xfrm>
          <a:off x="22199600" y="71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75" name="直線コネクタ 574"/>
        <xdr:cNvCxnSpPr/>
      </xdr:nvCxnSpPr>
      <xdr:spPr>
        <a:xfrm>
          <a:off x="22072600" y="71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76" name="【一般廃棄物処理施設】&#10;一人当たり有形固定資産（償却資産）額最大値テキスト"/>
        <xdr:cNvSpPr txBox="1"/>
      </xdr:nvSpPr>
      <xdr:spPr>
        <a:xfrm>
          <a:off x="22199600" y="56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77" name="直線コネクタ 576"/>
        <xdr:cNvCxnSpPr/>
      </xdr:nvCxnSpPr>
      <xdr:spPr>
        <a:xfrm>
          <a:off x="22072600" y="59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9382</xdr:rowOff>
    </xdr:from>
    <xdr:ext cx="534377" cy="259045"/>
    <xdr:sp macro="" textlink="">
      <xdr:nvSpPr>
        <xdr:cNvPr id="578" name="【一般廃棄物処理施設】&#10;一人当たり有形固定資産（償却資産）額平均値テキスト"/>
        <xdr:cNvSpPr txBox="1"/>
      </xdr:nvSpPr>
      <xdr:spPr>
        <a:xfrm>
          <a:off x="22199600" y="6695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79" name="フローチャート: 判断 578"/>
        <xdr:cNvSpPr/>
      </xdr:nvSpPr>
      <xdr:spPr>
        <a:xfrm>
          <a:off x="22110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80" name="フローチャート: 判断 579"/>
        <xdr:cNvSpPr/>
      </xdr:nvSpPr>
      <xdr:spPr>
        <a:xfrm>
          <a:off x="21272500" y="669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81" name="フローチャート: 判断 580"/>
        <xdr:cNvSpPr/>
      </xdr:nvSpPr>
      <xdr:spPr>
        <a:xfrm>
          <a:off x="20383500" y="669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82" name="フローチャート: 判断 581"/>
        <xdr:cNvSpPr/>
      </xdr:nvSpPr>
      <xdr:spPr>
        <a:xfrm>
          <a:off x="19494500" y="66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83" name="フローチャート: 判断 582"/>
        <xdr:cNvSpPr/>
      </xdr:nvSpPr>
      <xdr:spPr>
        <a:xfrm>
          <a:off x="18605500" y="671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151729</xdr:rowOff>
    </xdr:from>
    <xdr:to>
      <xdr:col>116</xdr:col>
      <xdr:colOff>114300</xdr:colOff>
      <xdr:row>39</xdr:row>
      <xdr:rowOff>81879</xdr:rowOff>
    </xdr:to>
    <xdr:sp macro="" textlink="">
      <xdr:nvSpPr>
        <xdr:cNvPr id="589" name="楕円 588"/>
        <xdr:cNvSpPr/>
      </xdr:nvSpPr>
      <xdr:spPr>
        <a:xfrm>
          <a:off x="22110700" y="66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3156</xdr:rowOff>
    </xdr:from>
    <xdr:ext cx="534377" cy="259045"/>
    <xdr:sp macro="" textlink="">
      <xdr:nvSpPr>
        <xdr:cNvPr id="590" name="【一般廃棄物処理施設】&#10;一人当たり有形固定資産（償却資産）額該当値テキスト"/>
        <xdr:cNvSpPr txBox="1"/>
      </xdr:nvSpPr>
      <xdr:spPr>
        <a:xfrm>
          <a:off x="22199600" y="651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145744</xdr:rowOff>
    </xdr:from>
    <xdr:to>
      <xdr:col>112</xdr:col>
      <xdr:colOff>38100</xdr:colOff>
      <xdr:row>39</xdr:row>
      <xdr:rowOff>75894</xdr:rowOff>
    </xdr:to>
    <xdr:sp macro="" textlink="">
      <xdr:nvSpPr>
        <xdr:cNvPr id="591" name="楕円 590"/>
        <xdr:cNvSpPr/>
      </xdr:nvSpPr>
      <xdr:spPr>
        <a:xfrm>
          <a:off x="21272500" y="666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25094</xdr:rowOff>
    </xdr:from>
    <xdr:to>
      <xdr:col>116</xdr:col>
      <xdr:colOff>63500</xdr:colOff>
      <xdr:row>39</xdr:row>
      <xdr:rowOff>31079</xdr:rowOff>
    </xdr:to>
    <xdr:cxnSp macro="">
      <xdr:nvCxnSpPr>
        <xdr:cNvPr id="592" name="直線コネクタ 591"/>
        <xdr:cNvCxnSpPr/>
      </xdr:nvCxnSpPr>
      <xdr:spPr>
        <a:xfrm>
          <a:off x="21323300" y="6711644"/>
          <a:ext cx="838200" cy="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1429</xdr:rowOff>
    </xdr:from>
    <xdr:to>
      <xdr:col>107</xdr:col>
      <xdr:colOff>101600</xdr:colOff>
      <xdr:row>39</xdr:row>
      <xdr:rowOff>103029</xdr:rowOff>
    </xdr:to>
    <xdr:sp macro="" textlink="">
      <xdr:nvSpPr>
        <xdr:cNvPr id="593" name="楕円 592"/>
        <xdr:cNvSpPr/>
      </xdr:nvSpPr>
      <xdr:spPr>
        <a:xfrm>
          <a:off x="20383500" y="668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25094</xdr:rowOff>
    </xdr:from>
    <xdr:to>
      <xdr:col>111</xdr:col>
      <xdr:colOff>177800</xdr:colOff>
      <xdr:row>39</xdr:row>
      <xdr:rowOff>52229</xdr:rowOff>
    </xdr:to>
    <xdr:cxnSp macro="">
      <xdr:nvCxnSpPr>
        <xdr:cNvPr id="594" name="直線コネクタ 593"/>
        <xdr:cNvCxnSpPr/>
      </xdr:nvCxnSpPr>
      <xdr:spPr>
        <a:xfrm flipV="1">
          <a:off x="20434300" y="6711644"/>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8776</xdr:rowOff>
    </xdr:from>
    <xdr:to>
      <xdr:col>102</xdr:col>
      <xdr:colOff>165100</xdr:colOff>
      <xdr:row>39</xdr:row>
      <xdr:rowOff>110376</xdr:rowOff>
    </xdr:to>
    <xdr:sp macro="" textlink="">
      <xdr:nvSpPr>
        <xdr:cNvPr id="595" name="楕円 594"/>
        <xdr:cNvSpPr/>
      </xdr:nvSpPr>
      <xdr:spPr>
        <a:xfrm>
          <a:off x="19494500" y="66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52229</xdr:rowOff>
    </xdr:from>
    <xdr:to>
      <xdr:col>107</xdr:col>
      <xdr:colOff>50800</xdr:colOff>
      <xdr:row>39</xdr:row>
      <xdr:rowOff>59576</xdr:rowOff>
    </xdr:to>
    <xdr:cxnSp macro="">
      <xdr:nvCxnSpPr>
        <xdr:cNvPr id="596" name="直線コネクタ 595"/>
        <xdr:cNvCxnSpPr/>
      </xdr:nvCxnSpPr>
      <xdr:spPr>
        <a:xfrm flipV="1">
          <a:off x="19545300" y="6738779"/>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10761</xdr:rowOff>
    </xdr:from>
    <xdr:to>
      <xdr:col>98</xdr:col>
      <xdr:colOff>38100</xdr:colOff>
      <xdr:row>39</xdr:row>
      <xdr:rowOff>112361</xdr:rowOff>
    </xdr:to>
    <xdr:sp macro="" textlink="">
      <xdr:nvSpPr>
        <xdr:cNvPr id="597" name="楕円 596"/>
        <xdr:cNvSpPr/>
      </xdr:nvSpPr>
      <xdr:spPr>
        <a:xfrm>
          <a:off x="18605500" y="669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59576</xdr:rowOff>
    </xdr:from>
    <xdr:to>
      <xdr:col>102</xdr:col>
      <xdr:colOff>114300</xdr:colOff>
      <xdr:row>39</xdr:row>
      <xdr:rowOff>61561</xdr:rowOff>
    </xdr:to>
    <xdr:cxnSp macro="">
      <xdr:nvCxnSpPr>
        <xdr:cNvPr id="598" name="直線コネクタ 597"/>
        <xdr:cNvCxnSpPr/>
      </xdr:nvCxnSpPr>
      <xdr:spPr>
        <a:xfrm flipV="1">
          <a:off x="18656300" y="6746126"/>
          <a:ext cx="8890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99620</xdr:rowOff>
    </xdr:from>
    <xdr:ext cx="534377" cy="259045"/>
    <xdr:sp macro="" textlink="">
      <xdr:nvSpPr>
        <xdr:cNvPr id="599" name="n_1aveValue【一般廃棄物処理施設】&#10;一人当たり有形固定資産（償却資産）額"/>
        <xdr:cNvSpPr txBox="1"/>
      </xdr:nvSpPr>
      <xdr:spPr>
        <a:xfrm>
          <a:off x="21043411" y="678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96748</xdr:rowOff>
    </xdr:from>
    <xdr:ext cx="534377" cy="259045"/>
    <xdr:sp macro="" textlink="">
      <xdr:nvSpPr>
        <xdr:cNvPr id="600" name="n_2aveValue【一般廃棄物処理施設】&#10;一人当たり有形固定資産（償却資産）額"/>
        <xdr:cNvSpPr txBox="1"/>
      </xdr:nvSpPr>
      <xdr:spPr>
        <a:xfrm>
          <a:off x="20167111" y="678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119414</xdr:rowOff>
    </xdr:from>
    <xdr:ext cx="534377" cy="259045"/>
    <xdr:sp macro="" textlink="">
      <xdr:nvSpPr>
        <xdr:cNvPr id="601" name="n_3aveValue【一般廃棄物処理施設】&#10;一人当たり有形固定資産（償却資産）額"/>
        <xdr:cNvSpPr txBox="1"/>
      </xdr:nvSpPr>
      <xdr:spPr>
        <a:xfrm>
          <a:off x="19278111" y="646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117382</xdr:rowOff>
    </xdr:from>
    <xdr:ext cx="534377" cy="259045"/>
    <xdr:sp macro="" textlink="">
      <xdr:nvSpPr>
        <xdr:cNvPr id="602" name="n_4aveValue【一般廃棄物処理施設】&#10;一人当たり有形固定資産（償却資産）額"/>
        <xdr:cNvSpPr txBox="1"/>
      </xdr:nvSpPr>
      <xdr:spPr>
        <a:xfrm>
          <a:off x="18389111" y="680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92421</xdr:rowOff>
    </xdr:from>
    <xdr:ext cx="534377" cy="259045"/>
    <xdr:sp macro="" textlink="">
      <xdr:nvSpPr>
        <xdr:cNvPr id="603" name="n_1mainValue【一般廃棄物処理施設】&#10;一人当たり有形固定資産（償却資産）額"/>
        <xdr:cNvSpPr txBox="1"/>
      </xdr:nvSpPr>
      <xdr:spPr>
        <a:xfrm>
          <a:off x="21043411" y="643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119556</xdr:rowOff>
    </xdr:from>
    <xdr:ext cx="534377" cy="259045"/>
    <xdr:sp macro="" textlink="">
      <xdr:nvSpPr>
        <xdr:cNvPr id="604" name="n_2mainValue【一般廃棄物処理施設】&#10;一人当たり有形固定資産（償却資産）額"/>
        <xdr:cNvSpPr txBox="1"/>
      </xdr:nvSpPr>
      <xdr:spPr>
        <a:xfrm>
          <a:off x="20167111" y="646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101503</xdr:rowOff>
    </xdr:from>
    <xdr:ext cx="534377" cy="259045"/>
    <xdr:sp macro="" textlink="">
      <xdr:nvSpPr>
        <xdr:cNvPr id="605" name="n_3mainValue【一般廃棄物処理施設】&#10;一人当たり有形固定資産（償却資産）額"/>
        <xdr:cNvSpPr txBox="1"/>
      </xdr:nvSpPr>
      <xdr:spPr>
        <a:xfrm>
          <a:off x="19278111" y="67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128888</xdr:rowOff>
    </xdr:from>
    <xdr:ext cx="534377" cy="259045"/>
    <xdr:sp macro="" textlink="">
      <xdr:nvSpPr>
        <xdr:cNvPr id="606" name="n_4mainValue【一般廃棄物処理施設】&#10;一人当たり有形固定資産（償却資産）額"/>
        <xdr:cNvSpPr txBox="1"/>
      </xdr:nvSpPr>
      <xdr:spPr>
        <a:xfrm>
          <a:off x="18389111" y="647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32" name="直線コネクタ 631"/>
        <xdr:cNvCxnSpPr/>
      </xdr:nvCxnSpPr>
      <xdr:spPr>
        <a:xfrm flipV="1">
          <a:off x="16318864" y="958650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35" name="【保健センター・保健所】&#10;有形固定資産減価償却率最大値テキスト"/>
        <xdr:cNvSpPr txBox="1"/>
      </xdr:nvSpPr>
      <xdr:spPr>
        <a:xfrm>
          <a:off x="16357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36" name="直線コネクタ 635"/>
        <xdr:cNvCxnSpPr/>
      </xdr:nvCxnSpPr>
      <xdr:spPr>
        <a:xfrm>
          <a:off x="16230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637"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38" name="フローチャート: 判断 637"/>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39" name="フローチャート: 判断 638"/>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40" name="フローチャート: 判断 639"/>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41" name="フローチャート: 判断 640"/>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2" name="フローチャート: 判断 641"/>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127181</xdr:rowOff>
    </xdr:from>
    <xdr:to>
      <xdr:col>85</xdr:col>
      <xdr:colOff>177800</xdr:colOff>
      <xdr:row>57</xdr:row>
      <xdr:rowOff>57331</xdr:rowOff>
    </xdr:to>
    <xdr:sp macro="" textlink="">
      <xdr:nvSpPr>
        <xdr:cNvPr id="648" name="楕円 647"/>
        <xdr:cNvSpPr/>
      </xdr:nvSpPr>
      <xdr:spPr>
        <a:xfrm>
          <a:off x="16268700" y="972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150058</xdr:rowOff>
    </xdr:from>
    <xdr:ext cx="405111" cy="259045"/>
    <xdr:sp macro="" textlink="">
      <xdr:nvSpPr>
        <xdr:cNvPr id="649" name="【保健センター・保健所】&#10;有形固定資産減価償却率該当値テキスト"/>
        <xdr:cNvSpPr txBox="1"/>
      </xdr:nvSpPr>
      <xdr:spPr>
        <a:xfrm>
          <a:off x="16357600" y="957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83094</xdr:rowOff>
    </xdr:from>
    <xdr:to>
      <xdr:col>81</xdr:col>
      <xdr:colOff>101600</xdr:colOff>
      <xdr:row>57</xdr:row>
      <xdr:rowOff>13244</xdr:rowOff>
    </xdr:to>
    <xdr:sp macro="" textlink="">
      <xdr:nvSpPr>
        <xdr:cNvPr id="650" name="楕円 649"/>
        <xdr:cNvSpPr/>
      </xdr:nvSpPr>
      <xdr:spPr>
        <a:xfrm>
          <a:off x="15430500" y="96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133894</xdr:rowOff>
    </xdr:from>
    <xdr:to>
      <xdr:col>85</xdr:col>
      <xdr:colOff>127000</xdr:colOff>
      <xdr:row>57</xdr:row>
      <xdr:rowOff>6531</xdr:rowOff>
    </xdr:to>
    <xdr:cxnSp macro="">
      <xdr:nvCxnSpPr>
        <xdr:cNvPr id="651" name="直線コネクタ 650"/>
        <xdr:cNvCxnSpPr/>
      </xdr:nvCxnSpPr>
      <xdr:spPr>
        <a:xfrm>
          <a:off x="15481300" y="97350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39007</xdr:rowOff>
    </xdr:from>
    <xdr:to>
      <xdr:col>76</xdr:col>
      <xdr:colOff>165100</xdr:colOff>
      <xdr:row>56</xdr:row>
      <xdr:rowOff>140607</xdr:rowOff>
    </xdr:to>
    <xdr:sp macro="" textlink="">
      <xdr:nvSpPr>
        <xdr:cNvPr id="652" name="楕円 651"/>
        <xdr:cNvSpPr/>
      </xdr:nvSpPr>
      <xdr:spPr>
        <a:xfrm>
          <a:off x="14541500" y="96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89807</xdr:rowOff>
    </xdr:from>
    <xdr:to>
      <xdr:col>81</xdr:col>
      <xdr:colOff>50800</xdr:colOff>
      <xdr:row>56</xdr:row>
      <xdr:rowOff>133894</xdr:rowOff>
    </xdr:to>
    <xdr:cxnSp macro="">
      <xdr:nvCxnSpPr>
        <xdr:cNvPr id="653" name="直線コネクタ 652"/>
        <xdr:cNvCxnSpPr/>
      </xdr:nvCxnSpPr>
      <xdr:spPr>
        <a:xfrm>
          <a:off x="14592300" y="969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166370</xdr:rowOff>
    </xdr:from>
    <xdr:to>
      <xdr:col>72</xdr:col>
      <xdr:colOff>38100</xdr:colOff>
      <xdr:row>56</xdr:row>
      <xdr:rowOff>96520</xdr:rowOff>
    </xdr:to>
    <xdr:sp macro="" textlink="">
      <xdr:nvSpPr>
        <xdr:cNvPr id="654" name="楕円 653"/>
        <xdr:cNvSpPr/>
      </xdr:nvSpPr>
      <xdr:spPr>
        <a:xfrm>
          <a:off x="13652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45720</xdr:rowOff>
    </xdr:from>
    <xdr:to>
      <xdr:col>76</xdr:col>
      <xdr:colOff>114300</xdr:colOff>
      <xdr:row>56</xdr:row>
      <xdr:rowOff>89807</xdr:rowOff>
    </xdr:to>
    <xdr:cxnSp macro="">
      <xdr:nvCxnSpPr>
        <xdr:cNvPr id="655" name="直線コネクタ 654"/>
        <xdr:cNvCxnSpPr/>
      </xdr:nvCxnSpPr>
      <xdr:spPr>
        <a:xfrm>
          <a:off x="13703300" y="964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122283</xdr:rowOff>
    </xdr:from>
    <xdr:to>
      <xdr:col>67</xdr:col>
      <xdr:colOff>101600</xdr:colOff>
      <xdr:row>56</xdr:row>
      <xdr:rowOff>52433</xdr:rowOff>
    </xdr:to>
    <xdr:sp macro="" textlink="">
      <xdr:nvSpPr>
        <xdr:cNvPr id="656" name="楕円 655"/>
        <xdr:cNvSpPr/>
      </xdr:nvSpPr>
      <xdr:spPr>
        <a:xfrm>
          <a:off x="12763500" y="95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1633</xdr:rowOff>
    </xdr:from>
    <xdr:to>
      <xdr:col>71</xdr:col>
      <xdr:colOff>177800</xdr:colOff>
      <xdr:row>56</xdr:row>
      <xdr:rowOff>45720</xdr:rowOff>
    </xdr:to>
    <xdr:cxnSp macro="">
      <xdr:nvCxnSpPr>
        <xdr:cNvPr id="657" name="直線コネクタ 656"/>
        <xdr:cNvCxnSpPr/>
      </xdr:nvCxnSpPr>
      <xdr:spPr>
        <a:xfrm>
          <a:off x="12814300" y="96028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658" name="n_1aveValue【保健センター・保健所】&#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659" name="n_2aveValue【保健センター・保健所】&#10;有形固定資産減価償却率"/>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40294</xdr:rowOff>
    </xdr:from>
    <xdr:ext cx="405111" cy="259045"/>
    <xdr:sp macro="" textlink="">
      <xdr:nvSpPr>
        <xdr:cNvPr id="660" name="n_3aveValue【保健センター・保健所】&#10;有形固定資産減価償却率"/>
        <xdr:cNvSpPr txBox="1"/>
      </xdr:nvSpPr>
      <xdr:spPr>
        <a:xfrm>
          <a:off x="13500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61" name="n_4aveValue【保健センター・保健所】&#10;有形固定資産減価償却率"/>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29771</xdr:rowOff>
    </xdr:from>
    <xdr:ext cx="405111" cy="259045"/>
    <xdr:sp macro="" textlink="">
      <xdr:nvSpPr>
        <xdr:cNvPr id="662" name="n_1mainValue【保健センター・保健所】&#10;有形固定資産減価償却率"/>
        <xdr:cNvSpPr txBox="1"/>
      </xdr:nvSpPr>
      <xdr:spPr>
        <a:xfrm>
          <a:off x="15266044" y="945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157134</xdr:rowOff>
    </xdr:from>
    <xdr:ext cx="405111" cy="259045"/>
    <xdr:sp macro="" textlink="">
      <xdr:nvSpPr>
        <xdr:cNvPr id="663" name="n_2mainValue【保健センター・保健所】&#10;有形固定資産減価償却率"/>
        <xdr:cNvSpPr txBox="1"/>
      </xdr:nvSpPr>
      <xdr:spPr>
        <a:xfrm>
          <a:off x="14389744" y="941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113047</xdr:rowOff>
    </xdr:from>
    <xdr:ext cx="405111" cy="259045"/>
    <xdr:sp macro="" textlink="">
      <xdr:nvSpPr>
        <xdr:cNvPr id="664" name="n_3mainValue【保健センター・保健所】&#10;有形固定資産減価償却率"/>
        <xdr:cNvSpPr txBox="1"/>
      </xdr:nvSpPr>
      <xdr:spPr>
        <a:xfrm>
          <a:off x="13500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68960</xdr:rowOff>
    </xdr:from>
    <xdr:ext cx="340478" cy="259045"/>
    <xdr:sp macro="" textlink="">
      <xdr:nvSpPr>
        <xdr:cNvPr id="665" name="n_4mainValue【保健センター・保健所】&#10;有形固定資産減価償却率"/>
        <xdr:cNvSpPr txBox="1"/>
      </xdr:nvSpPr>
      <xdr:spPr>
        <a:xfrm>
          <a:off x="12644061" y="932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91" name="直線コネクタ 690"/>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4"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5" name="直線コネクタ 694"/>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10177</xdr:rowOff>
    </xdr:from>
    <xdr:ext cx="469744" cy="259045"/>
    <xdr:sp macro="" textlink="">
      <xdr:nvSpPr>
        <xdr:cNvPr id="696" name="【保健センター・保健所】&#10;一人当たり面積平均値テキスト"/>
        <xdr:cNvSpPr txBox="1"/>
      </xdr:nvSpPr>
      <xdr:spPr>
        <a:xfrm>
          <a:off x="221996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97" name="フローチャート: 判断 696"/>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701" name="フローチャート: 判断 700"/>
        <xdr:cNvSpPr/>
      </xdr:nvSpPr>
      <xdr:spPr>
        <a:xfrm>
          <a:off x="18605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11793</xdr:rowOff>
    </xdr:from>
    <xdr:to>
      <xdr:col>116</xdr:col>
      <xdr:colOff>114300</xdr:colOff>
      <xdr:row>63</xdr:row>
      <xdr:rowOff>113393</xdr:rowOff>
    </xdr:to>
    <xdr:sp macro="" textlink="">
      <xdr:nvSpPr>
        <xdr:cNvPr id="707" name="楕円 706"/>
        <xdr:cNvSpPr/>
      </xdr:nvSpPr>
      <xdr:spPr>
        <a:xfrm>
          <a:off x="221107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161670</xdr:rowOff>
    </xdr:from>
    <xdr:ext cx="469744" cy="259045"/>
    <xdr:sp macro="" textlink="">
      <xdr:nvSpPr>
        <xdr:cNvPr id="708" name="【保健センター・保健所】&#10;一人当たり面積該当値テキスト"/>
        <xdr:cNvSpPr txBox="1"/>
      </xdr:nvSpPr>
      <xdr:spPr>
        <a:xfrm>
          <a:off x="22199600" y="1079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22678</xdr:rowOff>
    </xdr:from>
    <xdr:to>
      <xdr:col>112</xdr:col>
      <xdr:colOff>38100</xdr:colOff>
      <xdr:row>63</xdr:row>
      <xdr:rowOff>124278</xdr:rowOff>
    </xdr:to>
    <xdr:sp macro="" textlink="">
      <xdr:nvSpPr>
        <xdr:cNvPr id="709" name="楕円 708"/>
        <xdr:cNvSpPr/>
      </xdr:nvSpPr>
      <xdr:spPr>
        <a:xfrm>
          <a:off x="21272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62593</xdr:rowOff>
    </xdr:from>
    <xdr:to>
      <xdr:col>116</xdr:col>
      <xdr:colOff>63500</xdr:colOff>
      <xdr:row>63</xdr:row>
      <xdr:rowOff>73478</xdr:rowOff>
    </xdr:to>
    <xdr:cxnSp macro="">
      <xdr:nvCxnSpPr>
        <xdr:cNvPr id="710" name="直線コネクタ 709"/>
        <xdr:cNvCxnSpPr/>
      </xdr:nvCxnSpPr>
      <xdr:spPr>
        <a:xfrm flipV="1">
          <a:off x="21323300" y="108639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22678</xdr:rowOff>
    </xdr:from>
    <xdr:to>
      <xdr:col>107</xdr:col>
      <xdr:colOff>101600</xdr:colOff>
      <xdr:row>63</xdr:row>
      <xdr:rowOff>124278</xdr:rowOff>
    </xdr:to>
    <xdr:sp macro="" textlink="">
      <xdr:nvSpPr>
        <xdr:cNvPr id="711" name="楕円 710"/>
        <xdr:cNvSpPr/>
      </xdr:nvSpPr>
      <xdr:spPr>
        <a:xfrm>
          <a:off x="20383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73478</xdr:rowOff>
    </xdr:from>
    <xdr:to>
      <xdr:col>111</xdr:col>
      <xdr:colOff>177800</xdr:colOff>
      <xdr:row>63</xdr:row>
      <xdr:rowOff>73478</xdr:rowOff>
    </xdr:to>
    <xdr:cxnSp macro="">
      <xdr:nvCxnSpPr>
        <xdr:cNvPr id="712" name="直線コネクタ 711"/>
        <xdr:cNvCxnSpPr/>
      </xdr:nvCxnSpPr>
      <xdr:spPr>
        <a:xfrm>
          <a:off x="20434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22678</xdr:rowOff>
    </xdr:from>
    <xdr:to>
      <xdr:col>102</xdr:col>
      <xdr:colOff>165100</xdr:colOff>
      <xdr:row>63</xdr:row>
      <xdr:rowOff>124278</xdr:rowOff>
    </xdr:to>
    <xdr:sp macro="" textlink="">
      <xdr:nvSpPr>
        <xdr:cNvPr id="713" name="楕円 712"/>
        <xdr:cNvSpPr/>
      </xdr:nvSpPr>
      <xdr:spPr>
        <a:xfrm>
          <a:off x="19494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73478</xdr:rowOff>
    </xdr:from>
    <xdr:to>
      <xdr:col>107</xdr:col>
      <xdr:colOff>50800</xdr:colOff>
      <xdr:row>63</xdr:row>
      <xdr:rowOff>73478</xdr:rowOff>
    </xdr:to>
    <xdr:cxnSp macro="">
      <xdr:nvCxnSpPr>
        <xdr:cNvPr id="714" name="直線コネクタ 713"/>
        <xdr:cNvCxnSpPr/>
      </xdr:nvCxnSpPr>
      <xdr:spPr>
        <a:xfrm>
          <a:off x="19545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22678</xdr:rowOff>
    </xdr:from>
    <xdr:to>
      <xdr:col>98</xdr:col>
      <xdr:colOff>38100</xdr:colOff>
      <xdr:row>63</xdr:row>
      <xdr:rowOff>124278</xdr:rowOff>
    </xdr:to>
    <xdr:sp macro="" textlink="">
      <xdr:nvSpPr>
        <xdr:cNvPr id="715" name="楕円 714"/>
        <xdr:cNvSpPr/>
      </xdr:nvSpPr>
      <xdr:spPr>
        <a:xfrm>
          <a:off x="18605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73478</xdr:rowOff>
    </xdr:from>
    <xdr:to>
      <xdr:col>102</xdr:col>
      <xdr:colOff>114300</xdr:colOff>
      <xdr:row>63</xdr:row>
      <xdr:rowOff>73478</xdr:rowOff>
    </xdr:to>
    <xdr:cxnSp macro="">
      <xdr:nvCxnSpPr>
        <xdr:cNvPr id="716" name="直線コネクタ 715"/>
        <xdr:cNvCxnSpPr/>
      </xdr:nvCxnSpPr>
      <xdr:spPr>
        <a:xfrm>
          <a:off x="18656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94542</xdr:rowOff>
    </xdr:from>
    <xdr:ext cx="469744" cy="259045"/>
    <xdr:sp macro="" textlink="">
      <xdr:nvSpPr>
        <xdr:cNvPr id="720" name="n_4aveValue【保健センター・保健所】&#10;一人当たり面積"/>
        <xdr:cNvSpPr txBox="1"/>
      </xdr:nvSpPr>
      <xdr:spPr>
        <a:xfrm>
          <a:off x="18421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115405</xdr:rowOff>
    </xdr:from>
    <xdr:ext cx="469744" cy="259045"/>
    <xdr:sp macro="" textlink="">
      <xdr:nvSpPr>
        <xdr:cNvPr id="721" name="n_1mainValue【保健センター・保健所】&#10;一人当たり面積"/>
        <xdr:cNvSpPr txBox="1"/>
      </xdr:nvSpPr>
      <xdr:spPr>
        <a:xfrm>
          <a:off x="210757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115405</xdr:rowOff>
    </xdr:from>
    <xdr:ext cx="469744" cy="259045"/>
    <xdr:sp macro="" textlink="">
      <xdr:nvSpPr>
        <xdr:cNvPr id="722" name="n_2mainValue【保健センター・保健所】&#10;一人当たり面積"/>
        <xdr:cNvSpPr txBox="1"/>
      </xdr:nvSpPr>
      <xdr:spPr>
        <a:xfrm>
          <a:off x="20199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115405</xdr:rowOff>
    </xdr:from>
    <xdr:ext cx="469744" cy="259045"/>
    <xdr:sp macro="" textlink="">
      <xdr:nvSpPr>
        <xdr:cNvPr id="723" name="n_3mainValue【保健センター・保健所】&#10;一人当たり面積"/>
        <xdr:cNvSpPr txBox="1"/>
      </xdr:nvSpPr>
      <xdr:spPr>
        <a:xfrm>
          <a:off x="19310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115405</xdr:rowOff>
    </xdr:from>
    <xdr:ext cx="469744" cy="259045"/>
    <xdr:sp macro="" textlink="">
      <xdr:nvSpPr>
        <xdr:cNvPr id="724" name="n_4mainValue【保健センター・保健所】&#10;一人当たり面積"/>
        <xdr:cNvSpPr txBox="1"/>
      </xdr:nvSpPr>
      <xdr:spPr>
        <a:xfrm>
          <a:off x="18421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50" name="直線コネクタ 749"/>
        <xdr:cNvCxnSpPr/>
      </xdr:nvCxnSpPr>
      <xdr:spPr>
        <a:xfrm flipV="1">
          <a:off x="16318864" y="1341773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51" name="【消防施設】&#10;有形固定資産減価償却率最小値テキスト"/>
        <xdr:cNvSpPr txBox="1"/>
      </xdr:nvSpPr>
      <xdr:spPr>
        <a:xfrm>
          <a:off x="16357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52" name="直線コネクタ 751"/>
        <xdr:cNvCxnSpPr/>
      </xdr:nvCxnSpPr>
      <xdr:spPr>
        <a:xfrm>
          <a:off x="16230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53" name="【消防施設】&#10;有形固定資産減価償却率最大値テキスト"/>
        <xdr:cNvSpPr txBox="1"/>
      </xdr:nvSpPr>
      <xdr:spPr>
        <a:xfrm>
          <a:off x="16357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54" name="直線コネクタ 753"/>
        <xdr:cNvCxnSpPr/>
      </xdr:nvCxnSpPr>
      <xdr:spPr>
        <a:xfrm>
          <a:off x="16230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5" name="【消防施設】&#10;有形固定資産減価償却率平均値テキスト"/>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6" name="フローチャート: 判断 755"/>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7" name="フローチャート: 判断 756"/>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8" name="フローチャート: 判断 757"/>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9" name="フローチャート: 判断 758"/>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60" name="フローチャート: 判断 759"/>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72208</xdr:rowOff>
    </xdr:from>
    <xdr:to>
      <xdr:col>85</xdr:col>
      <xdr:colOff>177800</xdr:colOff>
      <xdr:row>84</xdr:row>
      <xdr:rowOff>2358</xdr:rowOff>
    </xdr:to>
    <xdr:sp macro="" textlink="">
      <xdr:nvSpPr>
        <xdr:cNvPr id="766" name="楕円 765"/>
        <xdr:cNvSpPr/>
      </xdr:nvSpPr>
      <xdr:spPr>
        <a:xfrm>
          <a:off x="162687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50635</xdr:rowOff>
    </xdr:from>
    <xdr:ext cx="405111" cy="259045"/>
    <xdr:sp macro="" textlink="">
      <xdr:nvSpPr>
        <xdr:cNvPr id="767" name="【消防施設】&#10;有形固定資産減価償却率該当値テキスト"/>
        <xdr:cNvSpPr txBox="1"/>
      </xdr:nvSpPr>
      <xdr:spPr>
        <a:xfrm>
          <a:off x="16357600"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60779</xdr:rowOff>
    </xdr:from>
    <xdr:to>
      <xdr:col>81</xdr:col>
      <xdr:colOff>101600</xdr:colOff>
      <xdr:row>83</xdr:row>
      <xdr:rowOff>162379</xdr:rowOff>
    </xdr:to>
    <xdr:sp macro="" textlink="">
      <xdr:nvSpPr>
        <xdr:cNvPr id="768" name="楕円 767"/>
        <xdr:cNvSpPr/>
      </xdr:nvSpPr>
      <xdr:spPr>
        <a:xfrm>
          <a:off x="15430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111579</xdr:rowOff>
    </xdr:from>
    <xdr:to>
      <xdr:col>85</xdr:col>
      <xdr:colOff>127000</xdr:colOff>
      <xdr:row>83</xdr:row>
      <xdr:rowOff>123008</xdr:rowOff>
    </xdr:to>
    <xdr:cxnSp macro="">
      <xdr:nvCxnSpPr>
        <xdr:cNvPr id="769" name="直線コネクタ 768"/>
        <xdr:cNvCxnSpPr/>
      </xdr:nvCxnSpPr>
      <xdr:spPr>
        <a:xfrm>
          <a:off x="15481300" y="1434192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39551</xdr:rowOff>
    </xdr:from>
    <xdr:to>
      <xdr:col>76</xdr:col>
      <xdr:colOff>165100</xdr:colOff>
      <xdr:row>83</xdr:row>
      <xdr:rowOff>141151</xdr:rowOff>
    </xdr:to>
    <xdr:sp macro="" textlink="">
      <xdr:nvSpPr>
        <xdr:cNvPr id="770" name="楕円 769"/>
        <xdr:cNvSpPr/>
      </xdr:nvSpPr>
      <xdr:spPr>
        <a:xfrm>
          <a:off x="14541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90351</xdr:rowOff>
    </xdr:from>
    <xdr:to>
      <xdr:col>81</xdr:col>
      <xdr:colOff>50800</xdr:colOff>
      <xdr:row>83</xdr:row>
      <xdr:rowOff>111579</xdr:rowOff>
    </xdr:to>
    <xdr:cxnSp macro="">
      <xdr:nvCxnSpPr>
        <xdr:cNvPr id="771" name="直線コネクタ 770"/>
        <xdr:cNvCxnSpPr/>
      </xdr:nvCxnSpPr>
      <xdr:spPr>
        <a:xfrm>
          <a:off x="14592300" y="1432070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15058</xdr:rowOff>
    </xdr:from>
    <xdr:to>
      <xdr:col>72</xdr:col>
      <xdr:colOff>38100</xdr:colOff>
      <xdr:row>83</xdr:row>
      <xdr:rowOff>116658</xdr:rowOff>
    </xdr:to>
    <xdr:sp macro="" textlink="">
      <xdr:nvSpPr>
        <xdr:cNvPr id="772" name="楕円 771"/>
        <xdr:cNvSpPr/>
      </xdr:nvSpPr>
      <xdr:spPr>
        <a:xfrm>
          <a:off x="13652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65858</xdr:rowOff>
    </xdr:from>
    <xdr:to>
      <xdr:col>76</xdr:col>
      <xdr:colOff>114300</xdr:colOff>
      <xdr:row>83</xdr:row>
      <xdr:rowOff>90351</xdr:rowOff>
    </xdr:to>
    <xdr:cxnSp macro="">
      <xdr:nvCxnSpPr>
        <xdr:cNvPr id="773" name="直線コネクタ 772"/>
        <xdr:cNvCxnSpPr/>
      </xdr:nvCxnSpPr>
      <xdr:spPr>
        <a:xfrm>
          <a:off x="13703300" y="1429620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6894</xdr:rowOff>
    </xdr:from>
    <xdr:to>
      <xdr:col>67</xdr:col>
      <xdr:colOff>101600</xdr:colOff>
      <xdr:row>83</xdr:row>
      <xdr:rowOff>108494</xdr:rowOff>
    </xdr:to>
    <xdr:sp macro="" textlink="">
      <xdr:nvSpPr>
        <xdr:cNvPr id="774" name="楕円 773"/>
        <xdr:cNvSpPr/>
      </xdr:nvSpPr>
      <xdr:spPr>
        <a:xfrm>
          <a:off x="12763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57694</xdr:rowOff>
    </xdr:from>
    <xdr:to>
      <xdr:col>71</xdr:col>
      <xdr:colOff>177800</xdr:colOff>
      <xdr:row>83</xdr:row>
      <xdr:rowOff>65858</xdr:rowOff>
    </xdr:to>
    <xdr:cxnSp macro="">
      <xdr:nvCxnSpPr>
        <xdr:cNvPr id="775" name="直線コネクタ 774"/>
        <xdr:cNvCxnSpPr/>
      </xdr:nvCxnSpPr>
      <xdr:spPr>
        <a:xfrm>
          <a:off x="12814300" y="1428804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776" name="n_1aveValue【消防施設】&#10;有形固定資産減価償却率"/>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98896</xdr:rowOff>
    </xdr:from>
    <xdr:ext cx="405111" cy="259045"/>
    <xdr:sp macro="" textlink="">
      <xdr:nvSpPr>
        <xdr:cNvPr id="777" name="n_2aveValue【消防施設】&#10;有形固定資産減価償却率"/>
        <xdr:cNvSpPr txBox="1"/>
      </xdr:nvSpPr>
      <xdr:spPr>
        <a:xfrm>
          <a:off x="14389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778" name="n_3aveValue【消防施設】&#10;有形固定資産減価償却率"/>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779" name="n_4aveValue【消防施設】&#10;有形固定資産減価償却率"/>
        <xdr:cNvSpPr txBox="1"/>
      </xdr:nvSpPr>
      <xdr:spPr>
        <a:xfrm>
          <a:off x="12611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153506</xdr:rowOff>
    </xdr:from>
    <xdr:ext cx="405111" cy="259045"/>
    <xdr:sp macro="" textlink="">
      <xdr:nvSpPr>
        <xdr:cNvPr id="780" name="n_1mainValue【消防施設】&#10;有形固定資産減価償却率"/>
        <xdr:cNvSpPr txBox="1"/>
      </xdr:nvSpPr>
      <xdr:spPr>
        <a:xfrm>
          <a:off x="152660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132278</xdr:rowOff>
    </xdr:from>
    <xdr:ext cx="405111" cy="259045"/>
    <xdr:sp macro="" textlink="">
      <xdr:nvSpPr>
        <xdr:cNvPr id="781" name="n_2mainValue【消防施設】&#10;有形固定資産減価償却率"/>
        <xdr:cNvSpPr txBox="1"/>
      </xdr:nvSpPr>
      <xdr:spPr>
        <a:xfrm>
          <a:off x="14389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107785</xdr:rowOff>
    </xdr:from>
    <xdr:ext cx="405111" cy="259045"/>
    <xdr:sp macro="" textlink="">
      <xdr:nvSpPr>
        <xdr:cNvPr id="782" name="n_3mainValue【消防施設】&#10;有形固定資産減価償却率"/>
        <xdr:cNvSpPr txBox="1"/>
      </xdr:nvSpPr>
      <xdr:spPr>
        <a:xfrm>
          <a:off x="13500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99621</xdr:rowOff>
    </xdr:from>
    <xdr:ext cx="405111" cy="259045"/>
    <xdr:sp macro="" textlink="">
      <xdr:nvSpPr>
        <xdr:cNvPr id="783" name="n_4mainValue【消防施設】&#10;有形固定資産減価償却率"/>
        <xdr:cNvSpPr txBox="1"/>
      </xdr:nvSpPr>
      <xdr:spPr>
        <a:xfrm>
          <a:off x="12611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805" name="直線コネクタ 804"/>
        <xdr:cNvCxnSpPr/>
      </xdr:nvCxnSpPr>
      <xdr:spPr>
        <a:xfrm flipV="1">
          <a:off x="22160864" y="135940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8"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9" name="直線コネクタ 808"/>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108475</xdr:rowOff>
    </xdr:from>
    <xdr:ext cx="469744" cy="259045"/>
    <xdr:sp macro="" textlink="">
      <xdr:nvSpPr>
        <xdr:cNvPr id="810" name="【消防施設】&#10;一人当たり面積平均値テキスト"/>
        <xdr:cNvSpPr txBox="1"/>
      </xdr:nvSpPr>
      <xdr:spPr>
        <a:xfrm>
          <a:off x="22199600" y="1416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811" name="フローチャート: 判断 810"/>
        <xdr:cNvSpPr/>
      </xdr:nvSpPr>
      <xdr:spPr>
        <a:xfrm>
          <a:off x="221107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14" name="フローチャート: 判断 813"/>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5" name="フローチャート: 判断 814"/>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138176</xdr:rowOff>
    </xdr:from>
    <xdr:to>
      <xdr:col>116</xdr:col>
      <xdr:colOff>114300</xdr:colOff>
      <xdr:row>85</xdr:row>
      <xdr:rowOff>68326</xdr:rowOff>
    </xdr:to>
    <xdr:sp macro="" textlink="">
      <xdr:nvSpPr>
        <xdr:cNvPr id="821" name="楕円 820"/>
        <xdr:cNvSpPr/>
      </xdr:nvSpPr>
      <xdr:spPr>
        <a:xfrm>
          <a:off x="22110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116603</xdr:rowOff>
    </xdr:from>
    <xdr:ext cx="469744" cy="259045"/>
    <xdr:sp macro="" textlink="">
      <xdr:nvSpPr>
        <xdr:cNvPr id="822" name="【消防施設】&#10;一人当たり面積該当値テキスト"/>
        <xdr:cNvSpPr txBox="1"/>
      </xdr:nvSpPr>
      <xdr:spPr>
        <a:xfrm>
          <a:off x="22199600"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133604</xdr:rowOff>
    </xdr:from>
    <xdr:to>
      <xdr:col>112</xdr:col>
      <xdr:colOff>38100</xdr:colOff>
      <xdr:row>85</xdr:row>
      <xdr:rowOff>63754</xdr:rowOff>
    </xdr:to>
    <xdr:sp macro="" textlink="">
      <xdr:nvSpPr>
        <xdr:cNvPr id="823" name="楕円 822"/>
        <xdr:cNvSpPr/>
      </xdr:nvSpPr>
      <xdr:spPr>
        <a:xfrm>
          <a:off x="21272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12954</xdr:rowOff>
    </xdr:from>
    <xdr:to>
      <xdr:col>116</xdr:col>
      <xdr:colOff>63500</xdr:colOff>
      <xdr:row>85</xdr:row>
      <xdr:rowOff>17526</xdr:rowOff>
    </xdr:to>
    <xdr:cxnSp macro="">
      <xdr:nvCxnSpPr>
        <xdr:cNvPr id="824" name="直線コネクタ 823"/>
        <xdr:cNvCxnSpPr/>
      </xdr:nvCxnSpPr>
      <xdr:spPr>
        <a:xfrm>
          <a:off x="21323300" y="14586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151892</xdr:rowOff>
    </xdr:from>
    <xdr:to>
      <xdr:col>107</xdr:col>
      <xdr:colOff>101600</xdr:colOff>
      <xdr:row>85</xdr:row>
      <xdr:rowOff>82042</xdr:rowOff>
    </xdr:to>
    <xdr:sp macro="" textlink="">
      <xdr:nvSpPr>
        <xdr:cNvPr id="825" name="楕円 824"/>
        <xdr:cNvSpPr/>
      </xdr:nvSpPr>
      <xdr:spPr>
        <a:xfrm>
          <a:off x="20383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12954</xdr:rowOff>
    </xdr:from>
    <xdr:to>
      <xdr:col>111</xdr:col>
      <xdr:colOff>177800</xdr:colOff>
      <xdr:row>85</xdr:row>
      <xdr:rowOff>31242</xdr:rowOff>
    </xdr:to>
    <xdr:cxnSp macro="">
      <xdr:nvCxnSpPr>
        <xdr:cNvPr id="826" name="直線コネクタ 825"/>
        <xdr:cNvCxnSpPr/>
      </xdr:nvCxnSpPr>
      <xdr:spPr>
        <a:xfrm flipV="1">
          <a:off x="20434300" y="14586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827" name="楕円 826"/>
        <xdr:cNvSpPr/>
      </xdr:nvSpPr>
      <xdr:spPr>
        <a:xfrm>
          <a:off x="19494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31242</xdr:rowOff>
    </xdr:from>
    <xdr:to>
      <xdr:col>107</xdr:col>
      <xdr:colOff>50800</xdr:colOff>
      <xdr:row>85</xdr:row>
      <xdr:rowOff>35813</xdr:rowOff>
    </xdr:to>
    <xdr:cxnSp macro="">
      <xdr:nvCxnSpPr>
        <xdr:cNvPr id="828" name="直線コネクタ 827"/>
        <xdr:cNvCxnSpPr/>
      </xdr:nvCxnSpPr>
      <xdr:spPr>
        <a:xfrm flipV="1">
          <a:off x="19545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156463</xdr:rowOff>
    </xdr:from>
    <xdr:to>
      <xdr:col>98</xdr:col>
      <xdr:colOff>38100</xdr:colOff>
      <xdr:row>85</xdr:row>
      <xdr:rowOff>86613</xdr:rowOff>
    </xdr:to>
    <xdr:sp macro="" textlink="">
      <xdr:nvSpPr>
        <xdr:cNvPr id="829" name="楕円 828"/>
        <xdr:cNvSpPr/>
      </xdr:nvSpPr>
      <xdr:spPr>
        <a:xfrm>
          <a:off x="18605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35813</xdr:rowOff>
    </xdr:from>
    <xdr:to>
      <xdr:col>102</xdr:col>
      <xdr:colOff>114300</xdr:colOff>
      <xdr:row>85</xdr:row>
      <xdr:rowOff>35813</xdr:rowOff>
    </xdr:to>
    <xdr:cxnSp macro="">
      <xdr:nvCxnSpPr>
        <xdr:cNvPr id="830" name="直線コネクタ 829"/>
        <xdr:cNvCxnSpPr/>
      </xdr:nvCxnSpPr>
      <xdr:spPr>
        <a:xfrm>
          <a:off x="18656300" y="1460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831" name="n_1aveValue【消防施設】&#10;一人当たり面積"/>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2" name="n_2aveValue【消防施設】&#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833" name="n_3aveValue【消防施設】&#10;一人当たり面積"/>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4"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54881</xdr:rowOff>
    </xdr:from>
    <xdr:ext cx="469744" cy="259045"/>
    <xdr:sp macro="" textlink="">
      <xdr:nvSpPr>
        <xdr:cNvPr id="835" name="n_1mainValue【消防施設】&#10;一人当たり面積"/>
        <xdr:cNvSpPr txBox="1"/>
      </xdr:nvSpPr>
      <xdr:spPr>
        <a:xfrm>
          <a:off x="210757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73169</xdr:rowOff>
    </xdr:from>
    <xdr:ext cx="469744" cy="259045"/>
    <xdr:sp macro="" textlink="">
      <xdr:nvSpPr>
        <xdr:cNvPr id="836" name="n_2mainValue【消防施設】&#10;一人当たり面積"/>
        <xdr:cNvSpPr txBox="1"/>
      </xdr:nvSpPr>
      <xdr:spPr>
        <a:xfrm>
          <a:off x="20199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77740</xdr:rowOff>
    </xdr:from>
    <xdr:ext cx="469744" cy="259045"/>
    <xdr:sp macro="" textlink="">
      <xdr:nvSpPr>
        <xdr:cNvPr id="837" name="n_3mainValue【消防施設】&#10;一人当たり面積"/>
        <xdr:cNvSpPr txBox="1"/>
      </xdr:nvSpPr>
      <xdr:spPr>
        <a:xfrm>
          <a:off x="19310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77740</xdr:rowOff>
    </xdr:from>
    <xdr:ext cx="469744" cy="259045"/>
    <xdr:sp macro="" textlink="">
      <xdr:nvSpPr>
        <xdr:cNvPr id="838" name="n_4mainValue【消防施設】&#10;一人当たり面積"/>
        <xdr:cNvSpPr txBox="1"/>
      </xdr:nvSpPr>
      <xdr:spPr>
        <a:xfrm>
          <a:off x="18421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64" name="直線コネクタ 863"/>
        <xdr:cNvCxnSpPr/>
      </xdr:nvCxnSpPr>
      <xdr:spPr>
        <a:xfrm flipV="1">
          <a:off x="16318864" y="171983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7" name="【庁舎】&#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8" name="直線コネクタ 867"/>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53176</xdr:rowOff>
    </xdr:from>
    <xdr:ext cx="405111" cy="259045"/>
    <xdr:sp macro="" textlink="">
      <xdr:nvSpPr>
        <xdr:cNvPr id="869" name="【庁舎】&#10;有形固定資産減価償却率平均値テキスト"/>
        <xdr:cNvSpPr txBox="1"/>
      </xdr:nvSpPr>
      <xdr:spPr>
        <a:xfrm>
          <a:off x="16357600" y="1771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70" name="フローチャート: 判断 869"/>
        <xdr:cNvSpPr/>
      </xdr:nvSpPr>
      <xdr:spPr>
        <a:xfrm>
          <a:off x="162687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71" name="フローチャート: 判断 870"/>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2" name="フローチャート: 判断 871"/>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3" name="フローチャート: 判断 872"/>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74" name="フローチャート: 判断 873"/>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880" name="楕円 879"/>
        <xdr:cNvSpPr/>
      </xdr:nvSpPr>
      <xdr:spPr>
        <a:xfrm>
          <a:off x="16268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106697</xdr:rowOff>
    </xdr:from>
    <xdr:ext cx="405111" cy="259045"/>
    <xdr:sp macro="" textlink="">
      <xdr:nvSpPr>
        <xdr:cNvPr id="881" name="【庁舎】&#10;有形固定資産減価償却率該当値テキスト"/>
        <xdr:cNvSpPr txBox="1"/>
      </xdr:nvSpPr>
      <xdr:spPr>
        <a:xfrm>
          <a:off x="1635760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87449</xdr:rowOff>
    </xdr:from>
    <xdr:to>
      <xdr:col>81</xdr:col>
      <xdr:colOff>101600</xdr:colOff>
      <xdr:row>105</xdr:row>
      <xdr:rowOff>17599</xdr:rowOff>
    </xdr:to>
    <xdr:sp macro="" textlink="">
      <xdr:nvSpPr>
        <xdr:cNvPr id="882" name="楕円 881"/>
        <xdr:cNvSpPr/>
      </xdr:nvSpPr>
      <xdr:spPr>
        <a:xfrm>
          <a:off x="15430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138249</xdr:rowOff>
    </xdr:from>
    <xdr:to>
      <xdr:col>85</xdr:col>
      <xdr:colOff>127000</xdr:colOff>
      <xdr:row>105</xdr:row>
      <xdr:rowOff>7620</xdr:rowOff>
    </xdr:to>
    <xdr:cxnSp macro="">
      <xdr:nvCxnSpPr>
        <xdr:cNvPr id="883" name="直線コネクタ 882"/>
        <xdr:cNvCxnSpPr/>
      </xdr:nvCxnSpPr>
      <xdr:spPr>
        <a:xfrm>
          <a:off x="15481300" y="1796904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884" name="楕円 883"/>
        <xdr:cNvSpPr/>
      </xdr:nvSpPr>
      <xdr:spPr>
        <a:xfrm>
          <a:off x="14541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138249</xdr:rowOff>
    </xdr:from>
    <xdr:to>
      <xdr:col>81</xdr:col>
      <xdr:colOff>50800</xdr:colOff>
      <xdr:row>104</xdr:row>
      <xdr:rowOff>159476</xdr:rowOff>
    </xdr:to>
    <xdr:cxnSp macro="">
      <xdr:nvCxnSpPr>
        <xdr:cNvPr id="885" name="直線コネクタ 884"/>
        <xdr:cNvCxnSpPr/>
      </xdr:nvCxnSpPr>
      <xdr:spPr>
        <a:xfrm flipV="1">
          <a:off x="14592300" y="179690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71120</xdr:rowOff>
    </xdr:from>
    <xdr:to>
      <xdr:col>72</xdr:col>
      <xdr:colOff>38100</xdr:colOff>
      <xdr:row>105</xdr:row>
      <xdr:rowOff>1270</xdr:rowOff>
    </xdr:to>
    <xdr:sp macro="" textlink="">
      <xdr:nvSpPr>
        <xdr:cNvPr id="886" name="楕円 885"/>
        <xdr:cNvSpPr/>
      </xdr:nvSpPr>
      <xdr:spPr>
        <a:xfrm>
          <a:off x="1365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121920</xdr:rowOff>
    </xdr:from>
    <xdr:to>
      <xdr:col>76</xdr:col>
      <xdr:colOff>114300</xdr:colOff>
      <xdr:row>104</xdr:row>
      <xdr:rowOff>159476</xdr:rowOff>
    </xdr:to>
    <xdr:cxnSp macro="">
      <xdr:nvCxnSpPr>
        <xdr:cNvPr id="887" name="直線コネクタ 886"/>
        <xdr:cNvCxnSpPr/>
      </xdr:nvCxnSpPr>
      <xdr:spPr>
        <a:xfrm>
          <a:off x="13703300" y="179527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33564</xdr:rowOff>
    </xdr:from>
    <xdr:to>
      <xdr:col>67</xdr:col>
      <xdr:colOff>101600</xdr:colOff>
      <xdr:row>104</xdr:row>
      <xdr:rowOff>135164</xdr:rowOff>
    </xdr:to>
    <xdr:sp macro="" textlink="">
      <xdr:nvSpPr>
        <xdr:cNvPr id="888" name="楕円 887"/>
        <xdr:cNvSpPr/>
      </xdr:nvSpPr>
      <xdr:spPr>
        <a:xfrm>
          <a:off x="12763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84364</xdr:rowOff>
    </xdr:from>
    <xdr:to>
      <xdr:col>71</xdr:col>
      <xdr:colOff>177800</xdr:colOff>
      <xdr:row>104</xdr:row>
      <xdr:rowOff>121920</xdr:rowOff>
    </xdr:to>
    <xdr:cxnSp macro="">
      <xdr:nvCxnSpPr>
        <xdr:cNvPr id="889" name="直線コネクタ 888"/>
        <xdr:cNvCxnSpPr/>
      </xdr:nvCxnSpPr>
      <xdr:spPr>
        <a:xfrm>
          <a:off x="12814300" y="179151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890" name="n_1aveValue【庁舎】&#10;有形固定資産減価償却率"/>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1"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70775</xdr:rowOff>
    </xdr:from>
    <xdr:ext cx="405111" cy="259045"/>
    <xdr:sp macro="" textlink="">
      <xdr:nvSpPr>
        <xdr:cNvPr id="892" name="n_3aveValue【庁舎】&#10;有形固定資産減価償却率"/>
        <xdr:cNvSpPr txBox="1"/>
      </xdr:nvSpPr>
      <xdr:spPr>
        <a:xfrm>
          <a:off x="13500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893" name="n_4aveValue【庁舎】&#10;有形固定資産減価償却率"/>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8726</xdr:rowOff>
    </xdr:from>
    <xdr:ext cx="405111" cy="259045"/>
    <xdr:sp macro="" textlink="">
      <xdr:nvSpPr>
        <xdr:cNvPr id="894" name="n_1main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29953</xdr:rowOff>
    </xdr:from>
    <xdr:ext cx="405111" cy="259045"/>
    <xdr:sp macro="" textlink="">
      <xdr:nvSpPr>
        <xdr:cNvPr id="895" name="n_2mainValue【庁舎】&#10;有形固定資産減価償却率"/>
        <xdr:cNvSpPr txBox="1"/>
      </xdr:nvSpPr>
      <xdr:spPr>
        <a:xfrm>
          <a:off x="14389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896" name="n_3mainValue【庁舎】&#10;有形固定資産減価償却率"/>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151691</xdr:rowOff>
    </xdr:from>
    <xdr:ext cx="405111" cy="259045"/>
    <xdr:sp macro="" textlink="">
      <xdr:nvSpPr>
        <xdr:cNvPr id="897" name="n_4mainValue【庁舎】&#10;有形固定資産減価償却率"/>
        <xdr:cNvSpPr txBox="1"/>
      </xdr:nvSpPr>
      <xdr:spPr>
        <a:xfrm>
          <a:off x="12611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925" name="直線コネクタ 924"/>
        <xdr:cNvCxnSpPr/>
      </xdr:nvCxnSpPr>
      <xdr:spPr>
        <a:xfrm flipV="1">
          <a:off x="22160864" y="171640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28"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29" name="直線コネクタ 928"/>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88282</xdr:rowOff>
    </xdr:from>
    <xdr:ext cx="469744" cy="259045"/>
    <xdr:sp macro="" textlink="">
      <xdr:nvSpPr>
        <xdr:cNvPr id="930" name="【庁舎】&#10;一人当たり面積平均値テキスト"/>
        <xdr:cNvSpPr txBox="1"/>
      </xdr:nvSpPr>
      <xdr:spPr>
        <a:xfrm>
          <a:off x="22199600" y="17919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931" name="フローチャート: 判断 930"/>
        <xdr:cNvSpPr/>
      </xdr:nvSpPr>
      <xdr:spPr>
        <a:xfrm>
          <a:off x="22110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32" name="フローチャート: 判断 931"/>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933" name="フローチャート: 判断 932"/>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934" name="フローチャート: 判断 933"/>
        <xdr:cNvSpPr/>
      </xdr:nvSpPr>
      <xdr:spPr>
        <a:xfrm>
          <a:off x="19494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935" name="フローチャート: 判断 934"/>
        <xdr:cNvSpPr/>
      </xdr:nvSpPr>
      <xdr:spPr>
        <a:xfrm>
          <a:off x="18605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56832</xdr:rowOff>
    </xdr:from>
    <xdr:to>
      <xdr:col>116</xdr:col>
      <xdr:colOff>114300</xdr:colOff>
      <xdr:row>107</xdr:row>
      <xdr:rowOff>158432</xdr:rowOff>
    </xdr:to>
    <xdr:sp macro="" textlink="">
      <xdr:nvSpPr>
        <xdr:cNvPr id="941" name="楕円 940"/>
        <xdr:cNvSpPr/>
      </xdr:nvSpPr>
      <xdr:spPr>
        <a:xfrm>
          <a:off x="22110700" y="1840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143209</xdr:rowOff>
    </xdr:from>
    <xdr:ext cx="469744" cy="259045"/>
    <xdr:sp macro="" textlink="">
      <xdr:nvSpPr>
        <xdr:cNvPr id="942" name="【庁舎】&#10;一人当たり面積該当値テキスト"/>
        <xdr:cNvSpPr txBox="1"/>
      </xdr:nvSpPr>
      <xdr:spPr>
        <a:xfrm>
          <a:off x="22199600" y="1831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943" name="楕円 942"/>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107632</xdr:rowOff>
    </xdr:from>
    <xdr:to>
      <xdr:col>116</xdr:col>
      <xdr:colOff>63500</xdr:colOff>
      <xdr:row>107</xdr:row>
      <xdr:rowOff>110489</xdr:rowOff>
    </xdr:to>
    <xdr:cxnSp macro="">
      <xdr:nvCxnSpPr>
        <xdr:cNvPr id="944" name="直線コネクタ 943"/>
        <xdr:cNvCxnSpPr/>
      </xdr:nvCxnSpPr>
      <xdr:spPr>
        <a:xfrm flipV="1">
          <a:off x="21323300" y="18452782"/>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62548</xdr:rowOff>
    </xdr:from>
    <xdr:to>
      <xdr:col>107</xdr:col>
      <xdr:colOff>101600</xdr:colOff>
      <xdr:row>107</xdr:row>
      <xdr:rowOff>164148</xdr:rowOff>
    </xdr:to>
    <xdr:sp macro="" textlink="">
      <xdr:nvSpPr>
        <xdr:cNvPr id="945" name="楕円 944"/>
        <xdr:cNvSpPr/>
      </xdr:nvSpPr>
      <xdr:spPr>
        <a:xfrm>
          <a:off x="20383500" y="184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113348</xdr:rowOff>
    </xdr:to>
    <xdr:cxnSp macro="">
      <xdr:nvCxnSpPr>
        <xdr:cNvPr id="946" name="直線コネクタ 945"/>
        <xdr:cNvCxnSpPr/>
      </xdr:nvCxnSpPr>
      <xdr:spPr>
        <a:xfrm flipV="1">
          <a:off x="20434300" y="1845563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62548</xdr:rowOff>
    </xdr:from>
    <xdr:to>
      <xdr:col>102</xdr:col>
      <xdr:colOff>165100</xdr:colOff>
      <xdr:row>107</xdr:row>
      <xdr:rowOff>164148</xdr:rowOff>
    </xdr:to>
    <xdr:sp macro="" textlink="">
      <xdr:nvSpPr>
        <xdr:cNvPr id="947" name="楕円 946"/>
        <xdr:cNvSpPr/>
      </xdr:nvSpPr>
      <xdr:spPr>
        <a:xfrm>
          <a:off x="19494500" y="184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113348</xdr:rowOff>
    </xdr:from>
    <xdr:to>
      <xdr:col>107</xdr:col>
      <xdr:colOff>50800</xdr:colOff>
      <xdr:row>107</xdr:row>
      <xdr:rowOff>113348</xdr:rowOff>
    </xdr:to>
    <xdr:cxnSp macro="">
      <xdr:nvCxnSpPr>
        <xdr:cNvPr id="948" name="直線コネクタ 947"/>
        <xdr:cNvCxnSpPr/>
      </xdr:nvCxnSpPr>
      <xdr:spPr>
        <a:xfrm>
          <a:off x="19545300" y="18458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62548</xdr:rowOff>
    </xdr:from>
    <xdr:to>
      <xdr:col>98</xdr:col>
      <xdr:colOff>38100</xdr:colOff>
      <xdr:row>107</xdr:row>
      <xdr:rowOff>164148</xdr:rowOff>
    </xdr:to>
    <xdr:sp macro="" textlink="">
      <xdr:nvSpPr>
        <xdr:cNvPr id="949" name="楕円 948"/>
        <xdr:cNvSpPr/>
      </xdr:nvSpPr>
      <xdr:spPr>
        <a:xfrm>
          <a:off x="18605500" y="184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113348</xdr:rowOff>
    </xdr:from>
    <xdr:to>
      <xdr:col>102</xdr:col>
      <xdr:colOff>114300</xdr:colOff>
      <xdr:row>107</xdr:row>
      <xdr:rowOff>113348</xdr:rowOff>
    </xdr:to>
    <xdr:cxnSp macro="">
      <xdr:nvCxnSpPr>
        <xdr:cNvPr id="950" name="直線コネクタ 949"/>
        <xdr:cNvCxnSpPr/>
      </xdr:nvCxnSpPr>
      <xdr:spPr>
        <a:xfrm>
          <a:off x="18656300" y="18458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951" name="n_1aveValue【庁舎】&#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12082</xdr:rowOff>
    </xdr:from>
    <xdr:ext cx="469744" cy="259045"/>
    <xdr:sp macro="" textlink="">
      <xdr:nvSpPr>
        <xdr:cNvPr id="952" name="n_2aveValue【庁舎】&#10;一人当たり面積"/>
        <xdr:cNvSpPr txBox="1"/>
      </xdr:nvSpPr>
      <xdr:spPr>
        <a:xfrm>
          <a:off x="20199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49229</xdr:rowOff>
    </xdr:from>
    <xdr:ext cx="469744" cy="259045"/>
    <xdr:sp macro="" textlink="">
      <xdr:nvSpPr>
        <xdr:cNvPr id="953" name="n_3aveValue【庁舎】&#10;一人当たり面積"/>
        <xdr:cNvSpPr txBox="1"/>
      </xdr:nvSpPr>
      <xdr:spPr>
        <a:xfrm>
          <a:off x="19310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60659</xdr:rowOff>
    </xdr:from>
    <xdr:ext cx="469744" cy="259045"/>
    <xdr:sp macro="" textlink="">
      <xdr:nvSpPr>
        <xdr:cNvPr id="954" name="n_4aveValue【庁舎】&#10;一人当たり面積"/>
        <xdr:cNvSpPr txBox="1"/>
      </xdr:nvSpPr>
      <xdr:spPr>
        <a:xfrm>
          <a:off x="18421427" y="1789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955" name="n_1mainValue【庁舎】&#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155275</xdr:rowOff>
    </xdr:from>
    <xdr:ext cx="469744" cy="259045"/>
    <xdr:sp macro="" textlink="">
      <xdr:nvSpPr>
        <xdr:cNvPr id="956" name="n_2mainValue【庁舎】&#10;一人当たり面積"/>
        <xdr:cNvSpPr txBox="1"/>
      </xdr:nvSpPr>
      <xdr:spPr>
        <a:xfrm>
          <a:off x="20199427" y="185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155275</xdr:rowOff>
    </xdr:from>
    <xdr:ext cx="469744" cy="259045"/>
    <xdr:sp macro="" textlink="">
      <xdr:nvSpPr>
        <xdr:cNvPr id="957" name="n_3mainValue【庁舎】&#10;一人当たり面積"/>
        <xdr:cNvSpPr txBox="1"/>
      </xdr:nvSpPr>
      <xdr:spPr>
        <a:xfrm>
          <a:off x="19310427" y="185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155275</xdr:rowOff>
    </xdr:from>
    <xdr:ext cx="469744" cy="259045"/>
    <xdr:sp macro="" textlink="">
      <xdr:nvSpPr>
        <xdr:cNvPr id="958" name="n_4mainValue【庁舎】&#10;一人当たり面積"/>
        <xdr:cNvSpPr txBox="1"/>
      </xdr:nvSpPr>
      <xdr:spPr>
        <a:xfrm>
          <a:off x="18421427" y="185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や福祉施設，保健センター・保健所の有形固定資産減価償却率は類似団体平均を下回っている。これは，鹿嶋市公共施設等総合管理計画に則り，長寿命化や予防保全に着手してきたことや，近年新設したいきいきゆめプール及び建て替え後年数があまり経過していない保健センターの減価償却がまだ進んでいないことが影響している。</a:t>
          </a:r>
        </a:p>
        <a:p>
          <a:r>
            <a:rPr kumimoji="1" lang="ja-JP" altLang="en-US" sz="1300">
              <a:latin typeface="ＭＳ Ｐゴシック" panose="020B0600070205080204" pitchFamily="50" charset="-128"/>
              <a:ea typeface="ＭＳ Ｐゴシック" panose="020B0600070205080204" pitchFamily="50" charset="-128"/>
            </a:rPr>
            <a:t>　一方で，図書館や市民会館，一般廃棄物処理施設，消防施設，庁舎においても，上記と同様に事後保全だけではなく長寿命化及び予防保全を行っているところではあるが，既存施設の老朽化が進んでいるため，類似団体平均を上回っている状況である。特に，一般廃棄物処理施設，市民会館においては，減価償却率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を超えており，早期の対策が必要であると考えられる。</a:t>
          </a:r>
        </a:p>
        <a:p>
          <a:r>
            <a:rPr kumimoji="1" lang="ja-JP" altLang="en-US" sz="1300">
              <a:latin typeface="ＭＳ Ｐゴシック" panose="020B0600070205080204" pitchFamily="50" charset="-128"/>
              <a:ea typeface="ＭＳ Ｐゴシック" panose="020B0600070205080204" pitchFamily="50" charset="-128"/>
            </a:rPr>
            <a:t>　また，一人当たりの面積等は概ね類似団体平均を下回っている。今後も，各施設の老朽化に伴う改修工事費等の抑制に努めるため，一人当たりの面積の適正化に努める。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67,031
66,065
106.04
28,965,081
27,341,683
1,343,186
15,446,383
17,262,157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45671" y="467541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本市は，鹿島臨海工業地帯を有しており，企業からの市税収入が多く，類似団体平均と比較して</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ポイント高くなっている。単年度財政力指数は近年概ね横ばい傾向にあるため，今後も市税等の収納率の向上等により，自主財源の確保に努める。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69" name="直線コネクタ 68"/>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0"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2" name="直線コネクタ 71"/>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19755</xdr:rowOff>
    </xdr:to>
    <xdr:cxnSp macro="">
      <xdr:nvCxnSpPr>
        <xdr:cNvPr id="75" name="直線コネクタ 74"/>
        <xdr:cNvCxnSpPr/>
      </xdr:nvCxnSpPr>
      <xdr:spPr>
        <a:xfrm flipV="1">
          <a:off x="2336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19755</xdr:rowOff>
    </xdr:to>
    <xdr:cxnSp macro="">
      <xdr:nvCxnSpPr>
        <xdr:cNvPr id="78" name="直線コネクタ 77"/>
        <xdr:cNvCxnSpPr/>
      </xdr:nvCxnSpPr>
      <xdr:spPr>
        <a:xfrm>
          <a:off x="1447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ポイント高く，類似団体平均と比較して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比率の増加については，鹿島地方事務組合消防事業負担金の増等による補助費の増及び教育・保育施設入所支援事業の増等による扶助費の増等が主な要因として挙げられる。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今後は人口減少社会の中で市税の増が見込めず，一方で経常経費は少子高齢化社会により扶助費が増加する見通しである。今後も継続的な行財政改革の推進により，経常経費全体の圧縮に努める。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5588</xdr:rowOff>
    </xdr:to>
    <xdr:cxnSp macro="">
      <xdr:nvCxnSpPr>
        <xdr:cNvPr id="130" name="直線コネクタ 129"/>
        <xdr:cNvCxnSpPr/>
      </xdr:nvCxnSpPr>
      <xdr:spPr>
        <a:xfrm>
          <a:off x="4114800" y="109204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65</xdr:row>
      <xdr:rowOff>114046</xdr:rowOff>
    </xdr:to>
    <xdr:cxnSp macro="">
      <xdr:nvCxnSpPr>
        <xdr:cNvPr id="133" name="直線コネクタ 132"/>
        <xdr:cNvCxnSpPr/>
      </xdr:nvCxnSpPr>
      <xdr:spPr>
        <a:xfrm flipV="1">
          <a:off x="3225800" y="10920476"/>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35" name="テキスト ボックス 134"/>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94742</xdr:rowOff>
    </xdr:from>
    <xdr:to>
      <xdr:col>15</xdr:col>
      <xdr:colOff>82550</xdr:colOff>
      <xdr:row>65</xdr:row>
      <xdr:rowOff>114046</xdr:rowOff>
    </xdr:to>
    <xdr:cxnSp macro="">
      <xdr:nvCxnSpPr>
        <xdr:cNvPr id="136" name="直線コネクタ 135"/>
        <xdr:cNvCxnSpPr/>
      </xdr:nvCxnSpPr>
      <xdr:spPr>
        <a:xfrm>
          <a:off x="2336800" y="112389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146067</xdr:rowOff>
    </xdr:from>
    <xdr:ext cx="762000" cy="259045"/>
    <xdr:sp macro="" textlink="">
      <xdr:nvSpPr>
        <xdr:cNvPr id="138" name="テキスト ボックス 137"/>
        <xdr:cNvSpPr txBox="1"/>
      </xdr:nvSpPr>
      <xdr:spPr>
        <a:xfrm>
          <a:off x="2844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94742</xdr:rowOff>
    </xdr:from>
    <xdr:to>
      <xdr:col>11</xdr:col>
      <xdr:colOff>31750</xdr:colOff>
      <xdr:row>66</xdr:row>
      <xdr:rowOff>39116</xdr:rowOff>
    </xdr:to>
    <xdr:cxnSp macro="">
      <xdr:nvCxnSpPr>
        <xdr:cNvPr id="139" name="直線コネクタ 138"/>
        <xdr:cNvCxnSpPr/>
      </xdr:nvCxnSpPr>
      <xdr:spPr>
        <a:xfrm flipV="1">
          <a:off x="1447800" y="1123899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1" name="テキスト ボックス 140"/>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107459</xdr:rowOff>
    </xdr:from>
    <xdr:ext cx="762000" cy="259045"/>
    <xdr:sp macro="" textlink="">
      <xdr:nvSpPr>
        <xdr:cNvPr id="143" name="テキスト ボックス 142"/>
        <xdr:cNvSpPr txBox="1"/>
      </xdr:nvSpPr>
      <xdr:spPr>
        <a:xfrm>
          <a:off x="1066800" y="109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9" name="楕円 148"/>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50" name="財政構造の弾力性該当値テキスト"/>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1" name="楕円 150"/>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52" name="テキスト ボックス 151"/>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63246</xdr:rowOff>
    </xdr:from>
    <xdr:to>
      <xdr:col>15</xdr:col>
      <xdr:colOff>133350</xdr:colOff>
      <xdr:row>65</xdr:row>
      <xdr:rowOff>164846</xdr:rowOff>
    </xdr:to>
    <xdr:sp macro="" textlink="">
      <xdr:nvSpPr>
        <xdr:cNvPr id="153" name="楕円 152"/>
        <xdr:cNvSpPr/>
      </xdr:nvSpPr>
      <xdr:spPr>
        <a:xfrm>
          <a:off x="3175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149623</xdr:rowOff>
    </xdr:from>
    <xdr:ext cx="762000" cy="259045"/>
    <xdr:sp macro="" textlink="">
      <xdr:nvSpPr>
        <xdr:cNvPr id="154" name="テキスト ボックス 153"/>
        <xdr:cNvSpPr txBox="1"/>
      </xdr:nvSpPr>
      <xdr:spPr>
        <a:xfrm>
          <a:off x="2844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43942</xdr:rowOff>
    </xdr:from>
    <xdr:to>
      <xdr:col>11</xdr:col>
      <xdr:colOff>82550</xdr:colOff>
      <xdr:row>65</xdr:row>
      <xdr:rowOff>145542</xdr:rowOff>
    </xdr:to>
    <xdr:sp macro="" textlink="">
      <xdr:nvSpPr>
        <xdr:cNvPr id="155" name="楕円 154"/>
        <xdr:cNvSpPr/>
      </xdr:nvSpPr>
      <xdr:spPr>
        <a:xfrm>
          <a:off x="2286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130319</xdr:rowOff>
    </xdr:from>
    <xdr:ext cx="762000" cy="259045"/>
    <xdr:sp macro="" textlink="">
      <xdr:nvSpPr>
        <xdr:cNvPr id="156" name="テキスト ボックス 155"/>
        <xdr:cNvSpPr txBox="1"/>
      </xdr:nvSpPr>
      <xdr:spPr>
        <a:xfrm>
          <a:off x="1955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159766</xdr:rowOff>
    </xdr:from>
    <xdr:to>
      <xdr:col>7</xdr:col>
      <xdr:colOff>31750</xdr:colOff>
      <xdr:row>66</xdr:row>
      <xdr:rowOff>89916</xdr:rowOff>
    </xdr:to>
    <xdr:sp macro="" textlink="">
      <xdr:nvSpPr>
        <xdr:cNvPr id="157" name="楕円 156"/>
        <xdr:cNvSpPr/>
      </xdr:nvSpPr>
      <xdr:spPr>
        <a:xfrm>
          <a:off x="1397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74693</xdr:rowOff>
    </xdr:from>
    <xdr:ext cx="762000" cy="259045"/>
    <xdr:sp macro="" textlink="">
      <xdr:nvSpPr>
        <xdr:cNvPr id="158" name="テキスト ボックス 157"/>
        <xdr:cNvSpPr txBox="1"/>
      </xdr:nvSpPr>
      <xdr:spPr>
        <a:xfrm>
          <a:off x="1066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7,083</a:t>
          </a:r>
          <a:r>
            <a:rPr kumimoji="1" lang="ja-JP" altLang="en-US" sz="1300">
              <a:latin typeface="ＭＳ Ｐゴシック" panose="020B0600070205080204" pitchFamily="50" charset="-128"/>
              <a:ea typeface="ＭＳ Ｐゴシック" panose="020B0600070205080204" pitchFamily="50" charset="-128"/>
            </a:rPr>
            <a:t>円高くなっているが，類似団体平均，全国平均をともに下回る額となっている。前年度からの増加要因としては，新型コロナウイルスワクチン接種経費の増等による物件費の増が挙げられる。</a:t>
          </a:r>
        </a:p>
        <a:p>
          <a:r>
            <a:rPr kumimoji="1" lang="ja-JP" altLang="en-US" sz="1300">
              <a:latin typeface="ＭＳ Ｐゴシック" panose="020B0600070205080204" pitchFamily="50" charset="-128"/>
              <a:ea typeface="ＭＳ Ｐゴシック" panose="020B0600070205080204" pitchFamily="50" charset="-128"/>
            </a:rPr>
            <a:t>　今後も定員管理計画の着実な推進による人件費の抑制や効率的な施設管理や業務の民間委託などを推進するとともに，事務事業の見直し等により歳出抑制を図る。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141489</xdr:rowOff>
    </xdr:from>
    <xdr:to>
      <xdr:col>23</xdr:col>
      <xdr:colOff>133350</xdr:colOff>
      <xdr:row>82</xdr:row>
      <xdr:rowOff>38405</xdr:rowOff>
    </xdr:to>
    <xdr:cxnSp macro="">
      <xdr:nvCxnSpPr>
        <xdr:cNvPr id="191" name="直線コネクタ 190"/>
        <xdr:cNvCxnSpPr/>
      </xdr:nvCxnSpPr>
      <xdr:spPr>
        <a:xfrm>
          <a:off x="4114800" y="14028939"/>
          <a:ext cx="838200" cy="6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6907</xdr:rowOff>
    </xdr:from>
    <xdr:ext cx="762000" cy="259045"/>
    <xdr:sp macro="" textlink="">
      <xdr:nvSpPr>
        <xdr:cNvPr id="192" name="人件費・物件費等の状況平均値テキスト"/>
        <xdr:cNvSpPr txBox="1"/>
      </xdr:nvSpPr>
      <xdr:spPr>
        <a:xfrm>
          <a:off x="5041900" y="1423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121510</xdr:rowOff>
    </xdr:from>
    <xdr:to>
      <xdr:col>19</xdr:col>
      <xdr:colOff>133350</xdr:colOff>
      <xdr:row>81</xdr:row>
      <xdr:rowOff>141489</xdr:rowOff>
    </xdr:to>
    <xdr:cxnSp macro="">
      <xdr:nvCxnSpPr>
        <xdr:cNvPr id="194" name="直線コネクタ 193"/>
        <xdr:cNvCxnSpPr/>
      </xdr:nvCxnSpPr>
      <xdr:spPr>
        <a:xfrm>
          <a:off x="3225800" y="14008960"/>
          <a:ext cx="889000" cy="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55718</xdr:rowOff>
    </xdr:from>
    <xdr:ext cx="736600" cy="259045"/>
    <xdr:sp macro="" textlink="">
      <xdr:nvSpPr>
        <xdr:cNvPr id="196" name="テキスト ボックス 195"/>
        <xdr:cNvSpPr txBox="1"/>
      </xdr:nvSpPr>
      <xdr:spPr>
        <a:xfrm>
          <a:off x="3733800" y="1428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115641</xdr:rowOff>
    </xdr:from>
    <xdr:to>
      <xdr:col>15</xdr:col>
      <xdr:colOff>82550</xdr:colOff>
      <xdr:row>81</xdr:row>
      <xdr:rowOff>121510</xdr:rowOff>
    </xdr:to>
    <xdr:cxnSp macro="">
      <xdr:nvCxnSpPr>
        <xdr:cNvPr id="197" name="直線コネクタ 196"/>
        <xdr:cNvCxnSpPr/>
      </xdr:nvCxnSpPr>
      <xdr:spPr>
        <a:xfrm>
          <a:off x="2336800" y="14003091"/>
          <a:ext cx="889000" cy="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132415</xdr:rowOff>
    </xdr:from>
    <xdr:ext cx="762000" cy="259045"/>
    <xdr:sp macro="" textlink="">
      <xdr:nvSpPr>
        <xdr:cNvPr id="199" name="テキスト ボックス 198"/>
        <xdr:cNvSpPr txBox="1"/>
      </xdr:nvSpPr>
      <xdr:spPr>
        <a:xfrm>
          <a:off x="2844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92486</xdr:rowOff>
    </xdr:from>
    <xdr:to>
      <xdr:col>11</xdr:col>
      <xdr:colOff>31750</xdr:colOff>
      <xdr:row>81</xdr:row>
      <xdr:rowOff>115641</xdr:rowOff>
    </xdr:to>
    <xdr:cxnSp macro="">
      <xdr:nvCxnSpPr>
        <xdr:cNvPr id="200" name="直線コネクタ 199"/>
        <xdr:cNvCxnSpPr/>
      </xdr:nvCxnSpPr>
      <xdr:spPr>
        <a:xfrm>
          <a:off x="1447800" y="13979936"/>
          <a:ext cx="889000" cy="2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98643</xdr:rowOff>
    </xdr:from>
    <xdr:ext cx="762000" cy="259045"/>
    <xdr:sp macro="" textlink="">
      <xdr:nvSpPr>
        <xdr:cNvPr id="202" name="テキスト ボックス 201"/>
        <xdr:cNvSpPr txBox="1"/>
      </xdr:nvSpPr>
      <xdr:spPr>
        <a:xfrm>
          <a:off x="1955800" y="1415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96017</xdr:rowOff>
    </xdr:from>
    <xdr:ext cx="762000" cy="259045"/>
    <xdr:sp macro="" textlink="">
      <xdr:nvSpPr>
        <xdr:cNvPr id="204" name="テキスト ボックス 203"/>
        <xdr:cNvSpPr txBox="1"/>
      </xdr:nvSpPr>
      <xdr:spPr>
        <a:xfrm>
          <a:off x="1066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159055</xdr:rowOff>
    </xdr:from>
    <xdr:to>
      <xdr:col>23</xdr:col>
      <xdr:colOff>184150</xdr:colOff>
      <xdr:row>82</xdr:row>
      <xdr:rowOff>89205</xdr:rowOff>
    </xdr:to>
    <xdr:sp macro="" textlink="">
      <xdr:nvSpPr>
        <xdr:cNvPr id="210" name="楕円 209"/>
        <xdr:cNvSpPr/>
      </xdr:nvSpPr>
      <xdr:spPr>
        <a:xfrm>
          <a:off x="4902200" y="140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4132</xdr:rowOff>
    </xdr:from>
    <xdr:ext cx="762000" cy="259045"/>
    <xdr:sp macro="" textlink="">
      <xdr:nvSpPr>
        <xdr:cNvPr id="211" name="人件費・物件費等の状況該当値テキスト"/>
        <xdr:cNvSpPr txBox="1"/>
      </xdr:nvSpPr>
      <xdr:spPr>
        <a:xfrm>
          <a:off x="5041900" y="1389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90689</xdr:rowOff>
    </xdr:from>
    <xdr:to>
      <xdr:col>19</xdr:col>
      <xdr:colOff>184150</xdr:colOff>
      <xdr:row>82</xdr:row>
      <xdr:rowOff>20839</xdr:rowOff>
    </xdr:to>
    <xdr:sp macro="" textlink="">
      <xdr:nvSpPr>
        <xdr:cNvPr id="212" name="楕円 211"/>
        <xdr:cNvSpPr/>
      </xdr:nvSpPr>
      <xdr:spPr>
        <a:xfrm>
          <a:off x="4064000" y="1397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31016</xdr:rowOff>
    </xdr:from>
    <xdr:ext cx="736600" cy="259045"/>
    <xdr:sp macro="" textlink="">
      <xdr:nvSpPr>
        <xdr:cNvPr id="213" name="テキスト ボックス 212"/>
        <xdr:cNvSpPr txBox="1"/>
      </xdr:nvSpPr>
      <xdr:spPr>
        <a:xfrm>
          <a:off x="3733800" y="1374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70710</xdr:rowOff>
    </xdr:from>
    <xdr:to>
      <xdr:col>15</xdr:col>
      <xdr:colOff>133350</xdr:colOff>
      <xdr:row>82</xdr:row>
      <xdr:rowOff>860</xdr:rowOff>
    </xdr:to>
    <xdr:sp macro="" textlink="">
      <xdr:nvSpPr>
        <xdr:cNvPr id="214" name="楕円 213"/>
        <xdr:cNvSpPr/>
      </xdr:nvSpPr>
      <xdr:spPr>
        <a:xfrm>
          <a:off x="3175000" y="139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11037</xdr:rowOff>
    </xdr:from>
    <xdr:ext cx="762000" cy="259045"/>
    <xdr:sp macro="" textlink="">
      <xdr:nvSpPr>
        <xdr:cNvPr id="215" name="テキスト ボックス 214"/>
        <xdr:cNvSpPr txBox="1"/>
      </xdr:nvSpPr>
      <xdr:spPr>
        <a:xfrm>
          <a:off x="2844800" y="1372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64841</xdr:rowOff>
    </xdr:from>
    <xdr:to>
      <xdr:col>11</xdr:col>
      <xdr:colOff>82550</xdr:colOff>
      <xdr:row>81</xdr:row>
      <xdr:rowOff>166441</xdr:rowOff>
    </xdr:to>
    <xdr:sp macro="" textlink="">
      <xdr:nvSpPr>
        <xdr:cNvPr id="216" name="楕円 215"/>
        <xdr:cNvSpPr/>
      </xdr:nvSpPr>
      <xdr:spPr>
        <a:xfrm>
          <a:off x="2286000" y="139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5168</xdr:rowOff>
    </xdr:from>
    <xdr:ext cx="762000" cy="259045"/>
    <xdr:sp macro="" textlink="">
      <xdr:nvSpPr>
        <xdr:cNvPr id="217" name="テキスト ボックス 216"/>
        <xdr:cNvSpPr txBox="1"/>
      </xdr:nvSpPr>
      <xdr:spPr>
        <a:xfrm>
          <a:off x="1955800" y="1372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41686</xdr:rowOff>
    </xdr:from>
    <xdr:to>
      <xdr:col>7</xdr:col>
      <xdr:colOff>31750</xdr:colOff>
      <xdr:row>81</xdr:row>
      <xdr:rowOff>143286</xdr:rowOff>
    </xdr:to>
    <xdr:sp macro="" textlink="">
      <xdr:nvSpPr>
        <xdr:cNvPr id="218" name="楕円 217"/>
        <xdr:cNvSpPr/>
      </xdr:nvSpPr>
      <xdr:spPr>
        <a:xfrm>
          <a:off x="1397000" y="1392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153463</xdr:rowOff>
    </xdr:from>
    <xdr:ext cx="762000" cy="259045"/>
    <xdr:sp macro="" textlink="">
      <xdr:nvSpPr>
        <xdr:cNvPr id="219" name="テキスト ボックス 218"/>
        <xdr:cNvSpPr txBox="1"/>
      </xdr:nvSpPr>
      <xdr:spPr>
        <a:xfrm>
          <a:off x="1066800" y="1369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以降の給与構造見直し等により，地域民間給与の反映，年功的な給与上昇の抑制と職務・職責に応じた給料構造への転換，勤務実績の給与への反映など，国と同様の考え方による取組みを推進してきており，国とほぼ同水準となっている。</a:t>
          </a:r>
        </a:p>
        <a:p>
          <a:r>
            <a:rPr kumimoji="1" lang="ja-JP" altLang="en-US" sz="1300">
              <a:latin typeface="ＭＳ Ｐゴシック" panose="020B0600070205080204" pitchFamily="50" charset="-128"/>
              <a:ea typeface="ＭＳ Ｐゴシック" panose="020B0600070205080204" pitchFamily="50" charset="-128"/>
            </a:rPr>
            <a:t>　今後も一層の給与の適正化に努めていく。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45155</xdr:rowOff>
    </xdr:to>
    <xdr:cxnSp macro="">
      <xdr:nvCxnSpPr>
        <xdr:cNvPr id="253" name="直線コネクタ 252"/>
        <xdr:cNvCxnSpPr/>
      </xdr:nvCxnSpPr>
      <xdr:spPr>
        <a:xfrm>
          <a:off x="16179800" y="14618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45155</xdr:rowOff>
    </xdr:to>
    <xdr:cxnSp macro="">
      <xdr:nvCxnSpPr>
        <xdr:cNvPr id="256" name="直線コネクタ 255"/>
        <xdr:cNvCxnSpPr/>
      </xdr:nvCxnSpPr>
      <xdr:spPr>
        <a:xfrm>
          <a:off x="15290800" y="145781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4939</xdr:rowOff>
    </xdr:to>
    <xdr:cxnSp macro="">
      <xdr:nvCxnSpPr>
        <xdr:cNvPr id="259" name="直線コネクタ 258"/>
        <xdr:cNvCxnSpPr/>
      </xdr:nvCxnSpPr>
      <xdr:spPr>
        <a:xfrm>
          <a:off x="14401800" y="1457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1" name="テキスト ボックス 260"/>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4939</xdr:rowOff>
    </xdr:to>
    <xdr:cxnSp macro="">
      <xdr:nvCxnSpPr>
        <xdr:cNvPr id="262" name="直線コネクタ 261"/>
        <xdr:cNvCxnSpPr/>
      </xdr:nvCxnSpPr>
      <xdr:spPr>
        <a:xfrm>
          <a:off x="13512800" y="1453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66" name="テキスト ボックス 265"/>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2" name="楕円 271"/>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137882</xdr:rowOff>
    </xdr:from>
    <xdr:ext cx="762000" cy="259045"/>
    <xdr:sp macro="" textlink="">
      <xdr:nvSpPr>
        <xdr:cNvPr id="273" name="給与水準   （国との比較）該当値テキスト"/>
        <xdr:cNvSpPr txBox="1"/>
      </xdr:nvSpPr>
      <xdr:spPr>
        <a:xfrm>
          <a:off x="17106900" y="1453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4" name="楕円 273"/>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75" name="テキスト ボックス 274"/>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6" name="楕円 275"/>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77" name="テキスト ボックス 276"/>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78" name="楕円 277"/>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79" name="テキスト ボックス 278"/>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0" name="楕円 279"/>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1" name="テキスト ボックス 280"/>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定員適正化の取組みにより，職員数は平成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％減少した結果，類似団体平均と比較して人口千人当たり職員数は</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人少ない数値となっている。刻々と変化する社会情勢と施策の進捗状況を見据えつつ，引き続き，鹿嶋市定員管理計画（</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R8</a:t>
          </a:r>
          <a:r>
            <a:rPr kumimoji="1" lang="ja-JP" altLang="en-US" sz="1300">
              <a:latin typeface="ＭＳ Ｐゴシック" panose="020B0600070205080204" pitchFamily="50" charset="-128"/>
              <a:ea typeface="ＭＳ Ｐゴシック" panose="020B0600070205080204" pitchFamily="50" charset="-128"/>
            </a:rPr>
            <a:t>年度）に基づき計画的な定員管理に努めるとともに，職員個々の資質及び能力の向上を図り，市民サービスの質の確保に努める。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103822</xdr:rowOff>
    </xdr:from>
    <xdr:to>
      <xdr:col>81</xdr:col>
      <xdr:colOff>44450</xdr:colOff>
      <xdr:row>60</xdr:row>
      <xdr:rowOff>111866</xdr:rowOff>
    </xdr:to>
    <xdr:cxnSp macro="">
      <xdr:nvCxnSpPr>
        <xdr:cNvPr id="316" name="直線コネクタ 315"/>
        <xdr:cNvCxnSpPr/>
      </xdr:nvCxnSpPr>
      <xdr:spPr>
        <a:xfrm>
          <a:off x="16179800" y="1039082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157285</xdr:rowOff>
    </xdr:from>
    <xdr:ext cx="762000" cy="259045"/>
    <xdr:sp macro="" textlink="">
      <xdr:nvSpPr>
        <xdr:cNvPr id="317" name="定員管理の状況平均値テキスト"/>
        <xdr:cNvSpPr txBox="1"/>
      </xdr:nvSpPr>
      <xdr:spPr>
        <a:xfrm>
          <a:off x="17106900" y="1061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95779</xdr:rowOff>
    </xdr:from>
    <xdr:to>
      <xdr:col>77</xdr:col>
      <xdr:colOff>44450</xdr:colOff>
      <xdr:row>60</xdr:row>
      <xdr:rowOff>103822</xdr:rowOff>
    </xdr:to>
    <xdr:cxnSp macro="">
      <xdr:nvCxnSpPr>
        <xdr:cNvPr id="319" name="直線コネクタ 318"/>
        <xdr:cNvCxnSpPr/>
      </xdr:nvCxnSpPr>
      <xdr:spPr>
        <a:xfrm>
          <a:off x="15290800" y="1038277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21" name="テキスト ボックス 320"/>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93769</xdr:rowOff>
    </xdr:from>
    <xdr:to>
      <xdr:col>72</xdr:col>
      <xdr:colOff>203200</xdr:colOff>
      <xdr:row>60</xdr:row>
      <xdr:rowOff>95779</xdr:rowOff>
    </xdr:to>
    <xdr:cxnSp macro="">
      <xdr:nvCxnSpPr>
        <xdr:cNvPr id="322" name="直線コネクタ 321"/>
        <xdr:cNvCxnSpPr/>
      </xdr:nvCxnSpPr>
      <xdr:spPr>
        <a:xfrm>
          <a:off x="14401800" y="1038076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24" name="テキスト ボックス 323"/>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93769</xdr:rowOff>
    </xdr:from>
    <xdr:to>
      <xdr:col>68</xdr:col>
      <xdr:colOff>152400</xdr:colOff>
      <xdr:row>60</xdr:row>
      <xdr:rowOff>99801</xdr:rowOff>
    </xdr:to>
    <xdr:cxnSp macro="">
      <xdr:nvCxnSpPr>
        <xdr:cNvPr id="325" name="直線コネクタ 324"/>
        <xdr:cNvCxnSpPr/>
      </xdr:nvCxnSpPr>
      <xdr:spPr>
        <a:xfrm flipV="1">
          <a:off x="13512800" y="1038076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27" name="テキスト ボックス 326"/>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29" name="テキスト ボックス 328"/>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61066</xdr:rowOff>
    </xdr:from>
    <xdr:to>
      <xdr:col>81</xdr:col>
      <xdr:colOff>95250</xdr:colOff>
      <xdr:row>60</xdr:row>
      <xdr:rowOff>162666</xdr:rowOff>
    </xdr:to>
    <xdr:sp macro="" textlink="">
      <xdr:nvSpPr>
        <xdr:cNvPr id="335" name="楕円 334"/>
        <xdr:cNvSpPr/>
      </xdr:nvSpPr>
      <xdr:spPr>
        <a:xfrm>
          <a:off x="16967200" y="103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77593</xdr:rowOff>
    </xdr:from>
    <xdr:ext cx="762000" cy="259045"/>
    <xdr:sp macro="" textlink="">
      <xdr:nvSpPr>
        <xdr:cNvPr id="336" name="定員管理の状況該当値テキスト"/>
        <xdr:cNvSpPr txBox="1"/>
      </xdr:nvSpPr>
      <xdr:spPr>
        <a:xfrm>
          <a:off x="17106900" y="101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53022</xdr:rowOff>
    </xdr:from>
    <xdr:to>
      <xdr:col>77</xdr:col>
      <xdr:colOff>95250</xdr:colOff>
      <xdr:row>60</xdr:row>
      <xdr:rowOff>154622</xdr:rowOff>
    </xdr:to>
    <xdr:sp macro="" textlink="">
      <xdr:nvSpPr>
        <xdr:cNvPr id="337" name="楕円 336"/>
        <xdr:cNvSpPr/>
      </xdr:nvSpPr>
      <xdr:spPr>
        <a:xfrm>
          <a:off x="16129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164799</xdr:rowOff>
    </xdr:from>
    <xdr:ext cx="736600" cy="259045"/>
    <xdr:sp macro="" textlink="">
      <xdr:nvSpPr>
        <xdr:cNvPr id="338" name="テキスト ボックス 337"/>
        <xdr:cNvSpPr txBox="1"/>
      </xdr:nvSpPr>
      <xdr:spPr>
        <a:xfrm>
          <a:off x="15798800" y="10108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44979</xdr:rowOff>
    </xdr:from>
    <xdr:to>
      <xdr:col>73</xdr:col>
      <xdr:colOff>44450</xdr:colOff>
      <xdr:row>60</xdr:row>
      <xdr:rowOff>146579</xdr:rowOff>
    </xdr:to>
    <xdr:sp macro="" textlink="">
      <xdr:nvSpPr>
        <xdr:cNvPr id="339" name="楕円 338"/>
        <xdr:cNvSpPr/>
      </xdr:nvSpPr>
      <xdr:spPr>
        <a:xfrm>
          <a:off x="152400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156756</xdr:rowOff>
    </xdr:from>
    <xdr:ext cx="762000" cy="259045"/>
    <xdr:sp macro="" textlink="">
      <xdr:nvSpPr>
        <xdr:cNvPr id="340" name="テキスト ボックス 339"/>
        <xdr:cNvSpPr txBox="1"/>
      </xdr:nvSpPr>
      <xdr:spPr>
        <a:xfrm>
          <a:off x="14909800" y="10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42969</xdr:rowOff>
    </xdr:from>
    <xdr:to>
      <xdr:col>68</xdr:col>
      <xdr:colOff>203200</xdr:colOff>
      <xdr:row>60</xdr:row>
      <xdr:rowOff>144569</xdr:rowOff>
    </xdr:to>
    <xdr:sp macro="" textlink="">
      <xdr:nvSpPr>
        <xdr:cNvPr id="341" name="楕円 340"/>
        <xdr:cNvSpPr/>
      </xdr:nvSpPr>
      <xdr:spPr>
        <a:xfrm>
          <a:off x="14351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154746</xdr:rowOff>
    </xdr:from>
    <xdr:ext cx="762000" cy="259045"/>
    <xdr:sp macro="" textlink="">
      <xdr:nvSpPr>
        <xdr:cNvPr id="342" name="テキスト ボックス 341"/>
        <xdr:cNvSpPr txBox="1"/>
      </xdr:nvSpPr>
      <xdr:spPr>
        <a:xfrm>
          <a:off x="14020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49001</xdr:rowOff>
    </xdr:from>
    <xdr:to>
      <xdr:col>64</xdr:col>
      <xdr:colOff>152400</xdr:colOff>
      <xdr:row>60</xdr:row>
      <xdr:rowOff>150601</xdr:rowOff>
    </xdr:to>
    <xdr:sp macro="" textlink="">
      <xdr:nvSpPr>
        <xdr:cNvPr id="343" name="楕円 342"/>
        <xdr:cNvSpPr/>
      </xdr:nvSpPr>
      <xdr:spPr>
        <a:xfrm>
          <a:off x="13462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160778</xdr:rowOff>
    </xdr:from>
    <xdr:ext cx="762000" cy="259045"/>
    <xdr:sp macro="" textlink="">
      <xdr:nvSpPr>
        <xdr:cNvPr id="344" name="テキスト ボックス 343"/>
        <xdr:cNvSpPr txBox="1"/>
      </xdr:nvSpPr>
      <xdr:spPr>
        <a:xfrm>
          <a:off x="13131800" y="1010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本市の実質公債費比率は，類似団体平均と比較して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ポイント低く，前年度に比べ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ポイント下降した。下降の要因としては，下水道事業の準元利償還金算入額の減等による分子の減少と，標準税収入額等の増等による分母の増加が挙げられる。</a:t>
          </a:r>
        </a:p>
        <a:p>
          <a:r>
            <a:rPr kumimoji="1" lang="ja-JP" altLang="en-US" sz="1300">
              <a:latin typeface="ＭＳ Ｐゴシック" panose="020B0600070205080204" pitchFamily="50" charset="-128"/>
              <a:ea typeface="ＭＳ Ｐゴシック" panose="020B0600070205080204" pitchFamily="50" charset="-128"/>
            </a:rPr>
            <a:t>　今後も，住民ニーズや事業の緊急度を的確に把握し事業を選択し，起債に大きく頼ることのない財政運営に努める。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20828</xdr:rowOff>
    </xdr:to>
    <xdr:cxnSp macro="">
      <xdr:nvCxnSpPr>
        <xdr:cNvPr id="376" name="直線コネクタ 375"/>
        <xdr:cNvCxnSpPr/>
      </xdr:nvCxnSpPr>
      <xdr:spPr>
        <a:xfrm flipV="1">
          <a:off x="16179800" y="68691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7" name="公債費負担の状況平均値テキスト"/>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1524</xdr:rowOff>
    </xdr:from>
    <xdr:to>
      <xdr:col>77</xdr:col>
      <xdr:colOff>44450</xdr:colOff>
      <xdr:row>40</xdr:row>
      <xdr:rowOff>20828</xdr:rowOff>
    </xdr:to>
    <xdr:cxnSp macro="">
      <xdr:nvCxnSpPr>
        <xdr:cNvPr id="379" name="直線コネクタ 378"/>
        <xdr:cNvCxnSpPr/>
      </xdr:nvCxnSpPr>
      <xdr:spPr>
        <a:xfrm>
          <a:off x="15290800" y="68595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1" name="テキスト ボックス 380"/>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11176</xdr:rowOff>
    </xdr:to>
    <xdr:cxnSp macro="">
      <xdr:nvCxnSpPr>
        <xdr:cNvPr id="382" name="直線コネクタ 381"/>
        <xdr:cNvCxnSpPr/>
      </xdr:nvCxnSpPr>
      <xdr:spPr>
        <a:xfrm flipV="1">
          <a:off x="14401800" y="68595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4" name="テキスト ボックス 383"/>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49784</xdr:rowOff>
    </xdr:to>
    <xdr:cxnSp macro="">
      <xdr:nvCxnSpPr>
        <xdr:cNvPr id="385" name="直線コネクタ 384"/>
        <xdr:cNvCxnSpPr/>
      </xdr:nvCxnSpPr>
      <xdr:spPr>
        <a:xfrm flipV="1">
          <a:off x="13512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387" name="テキスト ボックス 386"/>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389" name="テキスト ボックス 388"/>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131826</xdr:rowOff>
    </xdr:from>
    <xdr:to>
      <xdr:col>81</xdr:col>
      <xdr:colOff>95250</xdr:colOff>
      <xdr:row>40</xdr:row>
      <xdr:rowOff>61976</xdr:rowOff>
    </xdr:to>
    <xdr:sp macro="" textlink="">
      <xdr:nvSpPr>
        <xdr:cNvPr id="395" name="楕円 394"/>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148353</xdr:rowOff>
    </xdr:from>
    <xdr:ext cx="762000" cy="259045"/>
    <xdr:sp macro="" textlink="">
      <xdr:nvSpPr>
        <xdr:cNvPr id="396" name="公債費負担の状況該当値テキスト"/>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141478</xdr:rowOff>
    </xdr:from>
    <xdr:to>
      <xdr:col>77</xdr:col>
      <xdr:colOff>95250</xdr:colOff>
      <xdr:row>40</xdr:row>
      <xdr:rowOff>71628</xdr:rowOff>
    </xdr:to>
    <xdr:sp macro="" textlink="">
      <xdr:nvSpPr>
        <xdr:cNvPr id="397" name="楕円 396"/>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98" name="テキスト ボックス 397"/>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399" name="楕円 398"/>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400" name="テキスト ボックス 399"/>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1" name="楕円 400"/>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2" name="テキスト ボックス 401"/>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403" name="楕円 402"/>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404" name="テキスト ボックス 403"/>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ポイント下降したが，類似団体平均と比較して</a:t>
          </a:r>
          <a:r>
            <a:rPr kumimoji="1" lang="en-US" altLang="ja-JP" sz="1300">
              <a:latin typeface="ＭＳ Ｐゴシック" panose="020B0600070205080204" pitchFamily="50" charset="-128"/>
              <a:ea typeface="ＭＳ Ｐゴシック" panose="020B0600070205080204" pitchFamily="50" charset="-128"/>
            </a:rPr>
            <a:t>29.0</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ポイント高くなっている。前年度からの下降の要因としては，下水道事業の繰入算入率減少による公営企業債等繰入見込額の減や標準税収入額等及び普通交付税の増等による標準財政規模の増が挙げられる。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今後も，後世への負担を少しでも軽減するよう，事業の精査及び人員配置の適正化を図っていく。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161544</xdr:rowOff>
    </xdr:from>
    <xdr:to>
      <xdr:col>81</xdr:col>
      <xdr:colOff>44450</xdr:colOff>
      <xdr:row>17</xdr:row>
      <xdr:rowOff>78892</xdr:rowOff>
    </xdr:to>
    <xdr:cxnSp macro="">
      <xdr:nvCxnSpPr>
        <xdr:cNvPr id="436" name="直線コネクタ 435"/>
        <xdr:cNvCxnSpPr/>
      </xdr:nvCxnSpPr>
      <xdr:spPr>
        <a:xfrm flipV="1">
          <a:off x="16179800" y="2904744"/>
          <a:ext cx="838200" cy="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18813</xdr:rowOff>
    </xdr:from>
    <xdr:ext cx="762000" cy="259045"/>
    <xdr:sp macro="" textlink="">
      <xdr:nvSpPr>
        <xdr:cNvPr id="437" name="将来負担の状況平均値テキスト"/>
        <xdr:cNvSpPr txBox="1"/>
      </xdr:nvSpPr>
      <xdr:spPr>
        <a:xfrm>
          <a:off x="17106900" y="241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8" name="フローチャート: 判断 437"/>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78892</xdr:rowOff>
    </xdr:from>
    <xdr:to>
      <xdr:col>77</xdr:col>
      <xdr:colOff>44450</xdr:colOff>
      <xdr:row>17</xdr:row>
      <xdr:rowOff>149352</xdr:rowOff>
    </xdr:to>
    <xdr:cxnSp macro="">
      <xdr:nvCxnSpPr>
        <xdr:cNvPr id="439" name="直線コネクタ 438"/>
        <xdr:cNvCxnSpPr/>
      </xdr:nvCxnSpPr>
      <xdr:spPr>
        <a:xfrm flipV="1">
          <a:off x="15290800" y="2993542"/>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70815</xdr:rowOff>
    </xdr:from>
    <xdr:to>
      <xdr:col>77</xdr:col>
      <xdr:colOff>95250</xdr:colOff>
      <xdr:row>16</xdr:row>
      <xdr:rowOff>965</xdr:rowOff>
    </xdr:to>
    <xdr:sp macro="" textlink="">
      <xdr:nvSpPr>
        <xdr:cNvPr id="440" name="フローチャート: 判断 439"/>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41" name="テキスト ボックス 440"/>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109779</xdr:rowOff>
    </xdr:from>
    <xdr:to>
      <xdr:col>72</xdr:col>
      <xdr:colOff>203200</xdr:colOff>
      <xdr:row>17</xdr:row>
      <xdr:rowOff>149352</xdr:rowOff>
    </xdr:to>
    <xdr:cxnSp macro="">
      <xdr:nvCxnSpPr>
        <xdr:cNvPr id="442" name="直線コネクタ 441"/>
        <xdr:cNvCxnSpPr/>
      </xdr:nvCxnSpPr>
      <xdr:spPr>
        <a:xfrm>
          <a:off x="14401800" y="3024429"/>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74676</xdr:rowOff>
    </xdr:from>
    <xdr:to>
      <xdr:col>73</xdr:col>
      <xdr:colOff>44450</xdr:colOff>
      <xdr:row>16</xdr:row>
      <xdr:rowOff>4826</xdr:rowOff>
    </xdr:to>
    <xdr:sp macro="" textlink="">
      <xdr:nvSpPr>
        <xdr:cNvPr id="443" name="フローチャート: 判断 442"/>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44" name="テキスト ボックス 443"/>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75032</xdr:rowOff>
    </xdr:from>
    <xdr:to>
      <xdr:col>68</xdr:col>
      <xdr:colOff>152400</xdr:colOff>
      <xdr:row>17</xdr:row>
      <xdr:rowOff>109779</xdr:rowOff>
    </xdr:to>
    <xdr:cxnSp macro="">
      <xdr:nvCxnSpPr>
        <xdr:cNvPr id="445" name="直線コネクタ 444"/>
        <xdr:cNvCxnSpPr/>
      </xdr:nvCxnSpPr>
      <xdr:spPr>
        <a:xfrm>
          <a:off x="13512800" y="2989682"/>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72746</xdr:rowOff>
    </xdr:from>
    <xdr:to>
      <xdr:col>68</xdr:col>
      <xdr:colOff>203200</xdr:colOff>
      <xdr:row>16</xdr:row>
      <xdr:rowOff>2896</xdr:rowOff>
    </xdr:to>
    <xdr:sp macro="" textlink="">
      <xdr:nvSpPr>
        <xdr:cNvPr id="446" name="フローチャート: 判断 445"/>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13073</xdr:rowOff>
    </xdr:from>
    <xdr:ext cx="762000" cy="259045"/>
    <xdr:sp macro="" textlink="">
      <xdr:nvSpPr>
        <xdr:cNvPr id="447" name="テキスト ボックス 446"/>
        <xdr:cNvSpPr txBox="1"/>
      </xdr:nvSpPr>
      <xdr:spPr>
        <a:xfrm>
          <a:off x="14020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8" name="フローチャート: 判断 447"/>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70985</xdr:rowOff>
    </xdr:from>
    <xdr:ext cx="762000" cy="259045"/>
    <xdr:sp macro="" textlink="">
      <xdr:nvSpPr>
        <xdr:cNvPr id="449" name="テキスト ボックス 448"/>
        <xdr:cNvSpPr txBox="1"/>
      </xdr:nvSpPr>
      <xdr:spPr>
        <a:xfrm>
          <a:off x="13131800" y="24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110744</xdr:rowOff>
    </xdr:from>
    <xdr:to>
      <xdr:col>81</xdr:col>
      <xdr:colOff>95250</xdr:colOff>
      <xdr:row>17</xdr:row>
      <xdr:rowOff>40894</xdr:rowOff>
    </xdr:to>
    <xdr:sp macro="" textlink="">
      <xdr:nvSpPr>
        <xdr:cNvPr id="455" name="楕円 454"/>
        <xdr:cNvSpPr/>
      </xdr:nvSpPr>
      <xdr:spPr>
        <a:xfrm>
          <a:off x="16967200" y="28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82821</xdr:rowOff>
    </xdr:from>
    <xdr:ext cx="762000" cy="259045"/>
    <xdr:sp macro="" textlink="">
      <xdr:nvSpPr>
        <xdr:cNvPr id="456" name="将来負担の状況該当値テキスト"/>
        <xdr:cNvSpPr txBox="1"/>
      </xdr:nvSpPr>
      <xdr:spPr>
        <a:xfrm>
          <a:off x="17106900" y="282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28092</xdr:rowOff>
    </xdr:from>
    <xdr:to>
      <xdr:col>77</xdr:col>
      <xdr:colOff>95250</xdr:colOff>
      <xdr:row>17</xdr:row>
      <xdr:rowOff>129692</xdr:rowOff>
    </xdr:to>
    <xdr:sp macro="" textlink="">
      <xdr:nvSpPr>
        <xdr:cNvPr id="457" name="楕円 456"/>
        <xdr:cNvSpPr/>
      </xdr:nvSpPr>
      <xdr:spPr>
        <a:xfrm>
          <a:off x="16129000" y="2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114469</xdr:rowOff>
    </xdr:from>
    <xdr:ext cx="736600" cy="259045"/>
    <xdr:sp macro="" textlink="">
      <xdr:nvSpPr>
        <xdr:cNvPr id="458" name="テキスト ボックス 457"/>
        <xdr:cNvSpPr txBox="1"/>
      </xdr:nvSpPr>
      <xdr:spPr>
        <a:xfrm>
          <a:off x="15798800" y="3029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98552</xdr:rowOff>
    </xdr:from>
    <xdr:to>
      <xdr:col>73</xdr:col>
      <xdr:colOff>44450</xdr:colOff>
      <xdr:row>18</xdr:row>
      <xdr:rowOff>28702</xdr:rowOff>
    </xdr:to>
    <xdr:sp macro="" textlink="">
      <xdr:nvSpPr>
        <xdr:cNvPr id="459" name="楕円 458"/>
        <xdr:cNvSpPr/>
      </xdr:nvSpPr>
      <xdr:spPr>
        <a:xfrm>
          <a:off x="15240000" y="30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13479</xdr:rowOff>
    </xdr:from>
    <xdr:ext cx="762000" cy="259045"/>
    <xdr:sp macro="" textlink="">
      <xdr:nvSpPr>
        <xdr:cNvPr id="460" name="テキスト ボックス 459"/>
        <xdr:cNvSpPr txBox="1"/>
      </xdr:nvSpPr>
      <xdr:spPr>
        <a:xfrm>
          <a:off x="14909800" y="309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58979</xdr:rowOff>
    </xdr:from>
    <xdr:to>
      <xdr:col>68</xdr:col>
      <xdr:colOff>203200</xdr:colOff>
      <xdr:row>17</xdr:row>
      <xdr:rowOff>160579</xdr:rowOff>
    </xdr:to>
    <xdr:sp macro="" textlink="">
      <xdr:nvSpPr>
        <xdr:cNvPr id="461" name="楕円 460"/>
        <xdr:cNvSpPr/>
      </xdr:nvSpPr>
      <xdr:spPr>
        <a:xfrm>
          <a:off x="14351000" y="29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145356</xdr:rowOff>
    </xdr:from>
    <xdr:ext cx="762000" cy="259045"/>
    <xdr:sp macro="" textlink="">
      <xdr:nvSpPr>
        <xdr:cNvPr id="462" name="テキスト ボックス 461"/>
        <xdr:cNvSpPr txBox="1"/>
      </xdr:nvSpPr>
      <xdr:spPr>
        <a:xfrm>
          <a:off x="14020800" y="3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24232</xdr:rowOff>
    </xdr:from>
    <xdr:to>
      <xdr:col>64</xdr:col>
      <xdr:colOff>152400</xdr:colOff>
      <xdr:row>17</xdr:row>
      <xdr:rowOff>125832</xdr:rowOff>
    </xdr:to>
    <xdr:sp macro="" textlink="">
      <xdr:nvSpPr>
        <xdr:cNvPr id="463" name="楕円 462"/>
        <xdr:cNvSpPr/>
      </xdr:nvSpPr>
      <xdr:spPr>
        <a:xfrm>
          <a:off x="13462000" y="29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110609</xdr:rowOff>
    </xdr:from>
    <xdr:ext cx="762000" cy="259045"/>
    <xdr:sp macro="" textlink="">
      <xdr:nvSpPr>
        <xdr:cNvPr id="464" name="テキスト ボックス 463"/>
        <xdr:cNvSpPr txBox="1"/>
      </xdr:nvSpPr>
      <xdr:spPr>
        <a:xfrm>
          <a:off x="13131800" y="302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67,031
66,065
106.04
28,965,081
27,341,683
1,343,186
15,446,383
17,262,157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ポイント下降したが，類似団体平均よりも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ポイント高くなっている。前年度からの下降の要因としては，職員構成の変動による職員給の減等が挙げられる。</a:t>
          </a:r>
        </a:p>
        <a:p>
          <a:r>
            <a:rPr kumimoji="1" lang="ja-JP" altLang="en-US" sz="1300">
              <a:latin typeface="ＭＳ Ｐゴシック" panose="020B0600070205080204" pitchFamily="50" charset="-128"/>
              <a:ea typeface="ＭＳ Ｐゴシック" panose="020B0600070205080204" pitchFamily="50" charset="-128"/>
            </a:rPr>
            <a:t>　今後も定員管理計画の着実な推進と民間委託の推進により人件費の抑制に努める。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37</xdr:row>
      <xdr:rowOff>123190</xdr:rowOff>
    </xdr:to>
    <xdr:cxnSp macro="">
      <xdr:nvCxnSpPr>
        <xdr:cNvPr id="66" name="直線コネクタ 65"/>
        <xdr:cNvCxnSpPr/>
      </xdr:nvCxnSpPr>
      <xdr:spPr>
        <a:xfrm flipV="1">
          <a:off x="3987800" y="6451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38</xdr:row>
      <xdr:rowOff>12700</xdr:rowOff>
    </xdr:to>
    <xdr:cxnSp macro="">
      <xdr:nvCxnSpPr>
        <xdr:cNvPr id="69" name="直線コネクタ 68"/>
        <xdr:cNvCxnSpPr/>
      </xdr:nvCxnSpPr>
      <xdr:spPr>
        <a:xfrm flipV="1">
          <a:off x="3098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12700</xdr:rowOff>
    </xdr:to>
    <xdr:cxnSp macro="">
      <xdr:nvCxnSpPr>
        <xdr:cNvPr id="72" name="直線コネクタ 71"/>
        <xdr:cNvCxnSpPr/>
      </xdr:nvCxnSpPr>
      <xdr:spPr>
        <a:xfrm>
          <a:off x="2209800" y="651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168910</xdr:rowOff>
    </xdr:to>
    <xdr:cxnSp macro="">
      <xdr:nvCxnSpPr>
        <xdr:cNvPr id="75" name="直線コネクタ 74"/>
        <xdr:cNvCxnSpPr/>
      </xdr:nvCxnSpPr>
      <xdr:spPr>
        <a:xfrm>
          <a:off x="1320800" y="648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ポイント下降したが，類似団体平均よりも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ポイント高くなっている。前年度からの下降の要因としては，学校給食センター経費における賄材料費や予防接種経費における個別接種委託料の減等が挙げられる。　</a:t>
          </a:r>
        </a:p>
        <a:p>
          <a:r>
            <a:rPr kumimoji="1" lang="ja-JP" altLang="en-US" sz="1300">
              <a:latin typeface="ＭＳ Ｐゴシック" panose="020B0600070205080204" pitchFamily="50" charset="-128"/>
              <a:ea typeface="ＭＳ Ｐゴシック" panose="020B0600070205080204" pitchFamily="50" charset="-128"/>
            </a:rPr>
            <a:t>　今後も引き続き，効率的な施設管理や業務の民間委託などを推進するとともに，事務事業の見直し等により，物件費の適正化に努める。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107950</xdr:rowOff>
    </xdr:to>
    <xdr:cxnSp macro="">
      <xdr:nvCxnSpPr>
        <xdr:cNvPr id="127" name="直線コネクタ 126"/>
        <xdr:cNvCxnSpPr/>
      </xdr:nvCxnSpPr>
      <xdr:spPr>
        <a:xfrm flipV="1">
          <a:off x="15671800" y="2992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123190</xdr:rowOff>
    </xdr:to>
    <xdr:cxnSp macro="">
      <xdr:nvCxnSpPr>
        <xdr:cNvPr id="130" name="直線コネクタ 129"/>
        <xdr:cNvCxnSpPr/>
      </xdr:nvCxnSpPr>
      <xdr:spPr>
        <a:xfrm flipV="1">
          <a:off x="14782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17</xdr:row>
      <xdr:rowOff>123190</xdr:rowOff>
    </xdr:to>
    <xdr:cxnSp macro="">
      <xdr:nvCxnSpPr>
        <xdr:cNvPr id="133" name="直線コネクタ 132"/>
        <xdr:cNvCxnSpPr/>
      </xdr:nvCxnSpPr>
      <xdr:spPr>
        <a:xfrm>
          <a:off x="13893800" y="3037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35" name="テキスト ボックス 134"/>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123190</xdr:rowOff>
    </xdr:to>
    <xdr:cxnSp macro="">
      <xdr:nvCxnSpPr>
        <xdr:cNvPr id="136" name="直線コネクタ 135"/>
        <xdr:cNvCxnSpPr/>
      </xdr:nvCxnSpPr>
      <xdr:spPr>
        <a:xfrm>
          <a:off x="13004800" y="2954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8" name="テキスト ボックス 137"/>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40" name="テキスト ボックス 139"/>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6" name="楕円 145"/>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7" name="物件費該当値テキスト"/>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49" name="テキスト ボックス 148"/>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50" name="楕円 149"/>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12717</xdr:rowOff>
    </xdr:from>
    <xdr:ext cx="762000" cy="259045"/>
    <xdr:sp macro="" textlink="">
      <xdr:nvSpPr>
        <xdr:cNvPr id="151" name="テキスト ボックス 150"/>
        <xdr:cNvSpPr txBox="1"/>
      </xdr:nvSpPr>
      <xdr:spPr>
        <a:xfrm>
          <a:off x="144018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2" name="楕円 151"/>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12717</xdr:rowOff>
    </xdr:from>
    <xdr:ext cx="762000" cy="259045"/>
    <xdr:sp macro="" textlink="">
      <xdr:nvSpPr>
        <xdr:cNvPr id="153" name="テキスト ボックス 152"/>
        <xdr:cNvSpPr txBox="1"/>
      </xdr:nvSpPr>
      <xdr:spPr>
        <a:xfrm>
          <a:off x="135128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55" name="テキスト ボックス 154"/>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ポイント高くなっている。前年度からの上昇の要因としては，教育・保育施設入所支援事業の増等が挙げられる。</a:t>
          </a:r>
        </a:p>
        <a:p>
          <a:r>
            <a:rPr kumimoji="1" lang="ja-JP" altLang="en-US" sz="1300">
              <a:latin typeface="ＭＳ Ｐゴシック" panose="020B0600070205080204" pitchFamily="50" charset="-128"/>
              <a:ea typeface="ＭＳ Ｐゴシック" panose="020B0600070205080204" pitchFamily="50" charset="-128"/>
            </a:rPr>
            <a:t>　今後，少子高齢化により扶助費の上昇傾向が続くことが見込まれるが，国の制度改正に適切に対応し，資格審査等の適正化を進めていくことで，財政を圧迫している上昇傾向に歯止めをかけるよう努める。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127000</xdr:rowOff>
    </xdr:to>
    <xdr:cxnSp macro="">
      <xdr:nvCxnSpPr>
        <xdr:cNvPr id="190" name="直線コネクタ 189"/>
        <xdr:cNvCxnSpPr/>
      </xdr:nvCxnSpPr>
      <xdr:spPr>
        <a:xfrm>
          <a:off x="3987800" y="10005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1"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59</xdr:row>
      <xdr:rowOff>135165</xdr:rowOff>
    </xdr:to>
    <xdr:cxnSp macro="">
      <xdr:nvCxnSpPr>
        <xdr:cNvPr id="193" name="直線コネクタ 192"/>
        <xdr:cNvCxnSpPr/>
      </xdr:nvCxnSpPr>
      <xdr:spPr>
        <a:xfrm flipV="1">
          <a:off x="3098800" y="10005785"/>
          <a:ext cx="8890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59</xdr:row>
      <xdr:rowOff>135165</xdr:rowOff>
    </xdr:to>
    <xdr:cxnSp macro="">
      <xdr:nvCxnSpPr>
        <xdr:cNvPr id="196" name="直線コネクタ 195"/>
        <xdr:cNvCxnSpPr/>
      </xdr:nvCxnSpPr>
      <xdr:spPr>
        <a:xfrm>
          <a:off x="2209800" y="10218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8" name="テキスト ボックス 197"/>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102507</xdr:rowOff>
    </xdr:from>
    <xdr:to>
      <xdr:col>11</xdr:col>
      <xdr:colOff>9525</xdr:colOff>
      <xdr:row>59</xdr:row>
      <xdr:rowOff>167822</xdr:rowOff>
    </xdr:to>
    <xdr:cxnSp macro="">
      <xdr:nvCxnSpPr>
        <xdr:cNvPr id="199" name="直線コネクタ 198"/>
        <xdr:cNvCxnSpPr/>
      </xdr:nvCxnSpPr>
      <xdr:spPr>
        <a:xfrm flipV="1">
          <a:off x="1320800" y="102180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3" name="テキスト ボックス 202"/>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9" name="楕円 208"/>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0"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1" name="楕円 210"/>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2" name="テキスト ボックス 211"/>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84365</xdr:rowOff>
    </xdr:from>
    <xdr:to>
      <xdr:col>15</xdr:col>
      <xdr:colOff>149225</xdr:colOff>
      <xdr:row>60</xdr:row>
      <xdr:rowOff>14515</xdr:rowOff>
    </xdr:to>
    <xdr:sp macro="" textlink="">
      <xdr:nvSpPr>
        <xdr:cNvPr id="213" name="楕円 212"/>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170742</xdr:rowOff>
    </xdr:from>
    <xdr:ext cx="762000" cy="259045"/>
    <xdr:sp macro="" textlink="">
      <xdr:nvSpPr>
        <xdr:cNvPr id="214" name="テキスト ボックス 213"/>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15" name="楕円 214"/>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16" name="テキスト ボックス 215"/>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17" name="楕円 216"/>
        <xdr:cNvSpPr/>
      </xdr:nvSpPr>
      <xdr:spPr>
        <a:xfrm>
          <a:off x="1270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31949</xdr:rowOff>
    </xdr:from>
    <xdr:ext cx="762000" cy="259045"/>
    <xdr:sp macro="" textlink="">
      <xdr:nvSpPr>
        <xdr:cNvPr id="218" name="テキスト ボックス 217"/>
        <xdr:cNvSpPr txBox="1"/>
      </xdr:nvSpPr>
      <xdr:spPr>
        <a:xfrm>
          <a:off x="939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ポイント高くなっている。前年度からの上昇の要因としては鹿嶋斎苑管理費における維持補修費の増が挙げられる。</a:t>
          </a:r>
        </a:p>
        <a:p>
          <a:r>
            <a:rPr kumimoji="1" lang="ja-JP" altLang="en-US" sz="1300">
              <a:latin typeface="ＭＳ Ｐゴシック" panose="020B0600070205080204" pitchFamily="50" charset="-128"/>
              <a:ea typeface="ＭＳ Ｐゴシック" panose="020B0600070205080204" pitchFamily="50" charset="-128"/>
            </a:rPr>
            <a:t>　今後も，施設の管理については，修繕が必要になってからの対応ではなく，公共施設等総合管理計画等に基づき予防・保全を行い，引き続き維持補修費等の抑制に努めていく。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8" name="直線コネクタ 247"/>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9" name="その他最小値テキスト"/>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50" name="直線コネクタ 249"/>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50800</xdr:rowOff>
    </xdr:to>
    <xdr:cxnSp macro="">
      <xdr:nvCxnSpPr>
        <xdr:cNvPr id="253" name="直線コネクタ 252"/>
        <xdr:cNvCxnSpPr/>
      </xdr:nvCxnSpPr>
      <xdr:spPr>
        <a:xfrm>
          <a:off x="15671800" y="9973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4" name="その他平均値テキスト"/>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94343</xdr:rowOff>
    </xdr:to>
    <xdr:cxnSp macro="">
      <xdr:nvCxnSpPr>
        <xdr:cNvPr id="256" name="直線コネクタ 255"/>
        <xdr:cNvCxnSpPr/>
      </xdr:nvCxnSpPr>
      <xdr:spPr>
        <a:xfrm flipV="1">
          <a:off x="14782800" y="997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8" name="テキスト ボックス 257"/>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58</xdr:row>
      <xdr:rowOff>94343</xdr:rowOff>
    </xdr:to>
    <xdr:cxnSp macro="">
      <xdr:nvCxnSpPr>
        <xdr:cNvPr id="259" name="直線コネクタ 258"/>
        <xdr:cNvCxnSpPr/>
      </xdr:nvCxnSpPr>
      <xdr:spPr>
        <a:xfrm>
          <a:off x="13893800" y="10027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24493</xdr:rowOff>
    </xdr:from>
    <xdr:to>
      <xdr:col>74</xdr:col>
      <xdr:colOff>31750</xdr:colOff>
      <xdr:row>59</xdr:row>
      <xdr:rowOff>126093</xdr:rowOff>
    </xdr:to>
    <xdr:sp macro="" textlink="">
      <xdr:nvSpPr>
        <xdr:cNvPr id="260" name="フローチャート: 判断 259"/>
        <xdr:cNvSpPr/>
      </xdr:nvSpPr>
      <xdr:spPr>
        <a:xfrm>
          <a:off x="14732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110870</xdr:rowOff>
    </xdr:from>
    <xdr:ext cx="762000" cy="259045"/>
    <xdr:sp macro="" textlink="">
      <xdr:nvSpPr>
        <xdr:cNvPr id="261" name="テキスト ボックス 260"/>
        <xdr:cNvSpPr txBox="1"/>
      </xdr:nvSpPr>
      <xdr:spPr>
        <a:xfrm>
          <a:off x="14401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60</xdr:row>
      <xdr:rowOff>99785</xdr:rowOff>
    </xdr:to>
    <xdr:cxnSp macro="">
      <xdr:nvCxnSpPr>
        <xdr:cNvPr id="262" name="直線コネクタ 261"/>
        <xdr:cNvCxnSpPr/>
      </xdr:nvCxnSpPr>
      <xdr:spPr>
        <a:xfrm flipV="1">
          <a:off x="13004800" y="100275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4" name="テキスト ボックス 263"/>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5" name="フローチャート: 判断 264"/>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41020</xdr:rowOff>
    </xdr:from>
    <xdr:ext cx="762000" cy="259045"/>
    <xdr:sp macro="" textlink="">
      <xdr:nvSpPr>
        <xdr:cNvPr id="266" name="テキスト ボックス 265"/>
        <xdr:cNvSpPr txBox="1"/>
      </xdr:nvSpPr>
      <xdr:spPr>
        <a:xfrm>
          <a:off x="12623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2" name="楕円 271"/>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3"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4" name="楕円 273"/>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75" name="テキスト ボックス 274"/>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6" name="楕円 275"/>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155320</xdr:rowOff>
    </xdr:from>
    <xdr:ext cx="762000" cy="259045"/>
    <xdr:sp macro="" textlink="">
      <xdr:nvSpPr>
        <xdr:cNvPr id="277" name="テキスト ボックス 276"/>
        <xdr:cNvSpPr txBox="1"/>
      </xdr:nvSpPr>
      <xdr:spPr>
        <a:xfrm>
          <a:off x="14401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8" name="楕円 277"/>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144434</xdr:rowOff>
    </xdr:from>
    <xdr:ext cx="762000" cy="259045"/>
    <xdr:sp macro="" textlink="">
      <xdr:nvSpPr>
        <xdr:cNvPr id="279" name="テキスト ボックス 278"/>
        <xdr:cNvSpPr txBox="1"/>
      </xdr:nvSpPr>
      <xdr:spPr>
        <a:xfrm>
          <a:off x="13512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48985</xdr:rowOff>
    </xdr:from>
    <xdr:to>
      <xdr:col>65</xdr:col>
      <xdr:colOff>53975</xdr:colOff>
      <xdr:row>60</xdr:row>
      <xdr:rowOff>150585</xdr:rowOff>
    </xdr:to>
    <xdr:sp macro="" textlink="">
      <xdr:nvSpPr>
        <xdr:cNvPr id="280" name="楕円 279"/>
        <xdr:cNvSpPr/>
      </xdr:nvSpPr>
      <xdr:spPr>
        <a:xfrm>
          <a:off x="12954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135362</xdr:rowOff>
    </xdr:from>
    <xdr:ext cx="762000" cy="259045"/>
    <xdr:sp macro="" textlink="">
      <xdr:nvSpPr>
        <xdr:cNvPr id="281" name="テキスト ボックス 280"/>
        <xdr:cNvSpPr txBox="1"/>
      </xdr:nvSpPr>
      <xdr:spPr>
        <a:xfrm>
          <a:off x="12623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ポイント低くなっている。前年度からの上昇の要因としては，鹿島地方事務組合消防事業負担金の増等が挙げられる。</a:t>
          </a:r>
        </a:p>
        <a:p>
          <a:r>
            <a:rPr kumimoji="1" lang="ja-JP" altLang="en-US" sz="1300">
              <a:latin typeface="ＭＳ Ｐゴシック" panose="020B0600070205080204" pitchFamily="50" charset="-128"/>
              <a:ea typeface="ＭＳ Ｐゴシック" panose="020B0600070205080204" pitchFamily="50" charset="-128"/>
            </a:rPr>
            <a:t>　今後も各種団体・事務組合等への補助金・負担金については，補助の内容が適正であるのか，負担金額が妥当であるのか審議を行いながら経費の縮減に努めていく。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6" name="直線コネクタ 305"/>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8" name="直線コネクタ 30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104140</xdr:rowOff>
    </xdr:to>
    <xdr:cxnSp macro="">
      <xdr:nvCxnSpPr>
        <xdr:cNvPr id="311" name="直線コネクタ 310"/>
        <xdr:cNvCxnSpPr/>
      </xdr:nvCxnSpPr>
      <xdr:spPr>
        <a:xfrm>
          <a:off x="15671800" y="62443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3" name="フローチャート: 判断 31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94996</xdr:rowOff>
    </xdr:to>
    <xdr:cxnSp macro="">
      <xdr:nvCxnSpPr>
        <xdr:cNvPr id="314" name="直線コネクタ 313"/>
        <xdr:cNvCxnSpPr/>
      </xdr:nvCxnSpPr>
      <xdr:spPr>
        <a:xfrm flipV="1">
          <a:off x="14782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5" name="フローチャート: 判断 314"/>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6" name="テキスト ボックス 315"/>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113284</xdr:rowOff>
    </xdr:to>
    <xdr:cxnSp macro="">
      <xdr:nvCxnSpPr>
        <xdr:cNvPr id="317" name="直線コネクタ 316"/>
        <xdr:cNvCxnSpPr/>
      </xdr:nvCxnSpPr>
      <xdr:spPr>
        <a:xfrm flipV="1">
          <a:off x="13893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9" name="テキスト ボックス 318"/>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113284</xdr:rowOff>
    </xdr:to>
    <xdr:cxnSp macro="">
      <xdr:nvCxnSpPr>
        <xdr:cNvPr id="320" name="直線コネクタ 319"/>
        <xdr:cNvCxnSpPr/>
      </xdr:nvCxnSpPr>
      <xdr:spPr>
        <a:xfrm>
          <a:off x="13004800" y="62169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4" name="テキスト ボックス 323"/>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0" name="楕円 329"/>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31"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2" name="楕円 331"/>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33" name="テキスト ボックス 332"/>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4" name="楕円 333"/>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5" name="テキスト ボックス 334"/>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6" name="楕円 335"/>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7" name="テキスト ボックス 336"/>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8" name="楕円 337"/>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9" name="テキスト ボックス 338"/>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ポイント下降し，類似団体平均よりも</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ポイント低くなっている。前年度からの下降の要因としては，都市計画事業（繰越分）等の償還終了による長期債利子の減が挙げられる。</a:t>
          </a:r>
        </a:p>
        <a:p>
          <a:r>
            <a:rPr kumimoji="1" lang="ja-JP" altLang="en-US" sz="1300">
              <a:latin typeface="ＭＳ Ｐゴシック" panose="020B0600070205080204" pitchFamily="50" charset="-128"/>
              <a:ea typeface="ＭＳ Ｐゴシック" panose="020B0600070205080204" pitchFamily="50" charset="-128"/>
            </a:rPr>
            <a:t>　今後は大型施設整備事業の償還が始まることによる公債費の上昇が見込まれるため，引き続き適正な地方債の管理に努める。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4" name="直線コネクタ 363"/>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5" name="公債費最小値テキスト"/>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6" name="直線コネクタ 365"/>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7"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8" name="直線コネクタ 367"/>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131572</xdr:rowOff>
    </xdr:to>
    <xdr:cxnSp macro="">
      <xdr:nvCxnSpPr>
        <xdr:cNvPr id="369" name="直線コネクタ 368"/>
        <xdr:cNvCxnSpPr/>
      </xdr:nvCxnSpPr>
      <xdr:spPr>
        <a:xfrm flipV="1">
          <a:off x="3987800" y="13157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0"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131572</xdr:rowOff>
    </xdr:to>
    <xdr:cxnSp macro="">
      <xdr:nvCxnSpPr>
        <xdr:cNvPr id="372" name="直線コネクタ 371"/>
        <xdr:cNvCxnSpPr/>
      </xdr:nvCxnSpPr>
      <xdr:spPr>
        <a:xfrm>
          <a:off x="3098800" y="13157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3" name="フローチャート: 判断 372"/>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4" name="テキスト ボックス 373"/>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127000</xdr:rowOff>
    </xdr:to>
    <xdr:cxnSp macro="">
      <xdr:nvCxnSpPr>
        <xdr:cNvPr id="375" name="直線コネクタ 374"/>
        <xdr:cNvCxnSpPr/>
      </xdr:nvCxnSpPr>
      <xdr:spPr>
        <a:xfrm>
          <a:off x="2209800" y="13152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145287</xdr:rowOff>
    </xdr:to>
    <xdr:cxnSp macro="">
      <xdr:nvCxnSpPr>
        <xdr:cNvPr id="378" name="直線コネクタ 377"/>
        <xdr:cNvCxnSpPr/>
      </xdr:nvCxnSpPr>
      <xdr:spPr>
        <a:xfrm flipV="1">
          <a:off x="1320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9" name="フローチャート: 判断 378"/>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80" name="テキスト ボックス 379"/>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1" name="フローチャート: 判断 380"/>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82" name="テキスト ボックス 381"/>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8" name="楕円 387"/>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9"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90" name="楕円 389"/>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91" name="テキスト ボックス 390"/>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2" name="楕円 391"/>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3" name="テキスト ボックス 392"/>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4" name="楕円 393"/>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5" name="テキスト ボックス 394"/>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96" name="楕円 395"/>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97" name="テキスト ボックス 396"/>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ポイント高くなっている。これは扶助費及び補助費の増が要因として挙げられる。　　</a:t>
          </a:r>
        </a:p>
        <a:p>
          <a:r>
            <a:rPr kumimoji="1" lang="ja-JP" altLang="en-US" sz="1300">
              <a:latin typeface="ＭＳ Ｐゴシック" panose="020B0600070205080204" pitchFamily="50" charset="-128"/>
              <a:ea typeface="ＭＳ Ｐゴシック" panose="020B0600070205080204" pitchFamily="50" charset="-128"/>
            </a:rPr>
            <a:t>　今後も，引き続き行政評価等を活用しながら既存事業の見直しを行い，経常経費の圧縮に努める。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3" name="直線コネクタ 422"/>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4"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5" name="直線コネクタ 424"/>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6"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7" name="直線コネクタ 426"/>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77</xdr:row>
      <xdr:rowOff>156718</xdr:rowOff>
    </xdr:to>
    <xdr:cxnSp macro="">
      <xdr:nvCxnSpPr>
        <xdr:cNvPr id="428" name="直線コネクタ 427"/>
        <xdr:cNvCxnSpPr/>
      </xdr:nvCxnSpPr>
      <xdr:spPr>
        <a:xfrm>
          <a:off x="15671800" y="133263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78</xdr:row>
      <xdr:rowOff>117856</xdr:rowOff>
    </xdr:to>
    <xdr:cxnSp macro="">
      <xdr:nvCxnSpPr>
        <xdr:cNvPr id="431" name="直線コネクタ 430"/>
        <xdr:cNvCxnSpPr/>
      </xdr:nvCxnSpPr>
      <xdr:spPr>
        <a:xfrm flipV="1">
          <a:off x="14782800" y="13326363"/>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3" name="テキスト ボックス 432"/>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113285</xdr:rowOff>
    </xdr:from>
    <xdr:to>
      <xdr:col>73</xdr:col>
      <xdr:colOff>180975</xdr:colOff>
      <xdr:row>78</xdr:row>
      <xdr:rowOff>117856</xdr:rowOff>
    </xdr:to>
    <xdr:cxnSp macro="">
      <xdr:nvCxnSpPr>
        <xdr:cNvPr id="434" name="直線コネクタ 433"/>
        <xdr:cNvCxnSpPr/>
      </xdr:nvCxnSpPr>
      <xdr:spPr>
        <a:xfrm>
          <a:off x="13893800" y="134863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6" name="テキスト ボックス 435"/>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78</xdr:row>
      <xdr:rowOff>145287</xdr:rowOff>
    </xdr:to>
    <xdr:cxnSp macro="">
      <xdr:nvCxnSpPr>
        <xdr:cNvPr id="437" name="直線コネクタ 436"/>
        <xdr:cNvCxnSpPr/>
      </xdr:nvCxnSpPr>
      <xdr:spPr>
        <a:xfrm flipV="1">
          <a:off x="13004800" y="134863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39" name="テキスト ボックス 438"/>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0" name="フローチャート: 判断 439"/>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41" name="テキスト ボックス 440"/>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47" name="楕円 446"/>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48" name="公債費以外該当値テキスト"/>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49" name="楕円 448"/>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14240</xdr:rowOff>
    </xdr:from>
    <xdr:ext cx="736600" cy="259045"/>
    <xdr:sp macro="" textlink="">
      <xdr:nvSpPr>
        <xdr:cNvPr id="450" name="テキスト ボックス 449"/>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67056</xdr:rowOff>
    </xdr:from>
    <xdr:to>
      <xdr:col>74</xdr:col>
      <xdr:colOff>31750</xdr:colOff>
      <xdr:row>78</xdr:row>
      <xdr:rowOff>168656</xdr:rowOff>
    </xdr:to>
    <xdr:sp macro="" textlink="">
      <xdr:nvSpPr>
        <xdr:cNvPr id="451" name="楕円 450"/>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153433</xdr:rowOff>
    </xdr:from>
    <xdr:ext cx="762000" cy="259045"/>
    <xdr:sp macro="" textlink="">
      <xdr:nvSpPr>
        <xdr:cNvPr id="452" name="テキスト ボックス 451"/>
        <xdr:cNvSpPr txBox="1"/>
      </xdr:nvSpPr>
      <xdr:spPr>
        <a:xfrm>
          <a:off x="14401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53" name="楕円 452"/>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54" name="テキスト ボックス 453"/>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94487</xdr:rowOff>
    </xdr:from>
    <xdr:to>
      <xdr:col>65</xdr:col>
      <xdr:colOff>53975</xdr:colOff>
      <xdr:row>79</xdr:row>
      <xdr:rowOff>24637</xdr:rowOff>
    </xdr:to>
    <xdr:sp macro="" textlink="">
      <xdr:nvSpPr>
        <xdr:cNvPr id="455" name="楕円 454"/>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9414</xdr:rowOff>
    </xdr:from>
    <xdr:ext cx="762000" cy="259045"/>
    <xdr:sp macro="" textlink="">
      <xdr:nvSpPr>
        <xdr:cNvPr id="456" name="テキスト ボックス 455"/>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144888</xdr:rowOff>
    </xdr:from>
    <xdr:to>
      <xdr:col>29</xdr:col>
      <xdr:colOff>127000</xdr:colOff>
      <xdr:row>17</xdr:row>
      <xdr:rowOff>73717</xdr:rowOff>
    </xdr:to>
    <xdr:cxnSp macro="">
      <xdr:nvCxnSpPr>
        <xdr:cNvPr id="50" name="直線コネクタ 49"/>
        <xdr:cNvCxnSpPr/>
      </xdr:nvCxnSpPr>
      <xdr:spPr bwMode="auto">
        <a:xfrm>
          <a:off x="5003800" y="2935713"/>
          <a:ext cx="647700" cy="100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159307</xdr:rowOff>
    </xdr:from>
    <xdr:ext cx="762000" cy="259045"/>
    <xdr:sp macro="" textlink="">
      <xdr:nvSpPr>
        <xdr:cNvPr id="51" name="人口1人当たり決算額の推移平均値テキスト130"/>
        <xdr:cNvSpPr txBox="1"/>
      </xdr:nvSpPr>
      <xdr:spPr>
        <a:xfrm>
          <a:off x="5740400" y="2607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144888</xdr:rowOff>
    </xdr:from>
    <xdr:to>
      <xdr:col>26</xdr:col>
      <xdr:colOff>50800</xdr:colOff>
      <xdr:row>17</xdr:row>
      <xdr:rowOff>5785</xdr:rowOff>
    </xdr:to>
    <xdr:cxnSp macro="">
      <xdr:nvCxnSpPr>
        <xdr:cNvPr id="53" name="直線コネクタ 52"/>
        <xdr:cNvCxnSpPr/>
      </xdr:nvCxnSpPr>
      <xdr:spPr bwMode="auto">
        <a:xfrm flipV="1">
          <a:off x="4305300" y="2935713"/>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111282</xdr:rowOff>
    </xdr:from>
    <xdr:ext cx="736600" cy="259045"/>
    <xdr:sp macro="" textlink="">
      <xdr:nvSpPr>
        <xdr:cNvPr id="55" name="テキスト ボックス 54"/>
        <xdr:cNvSpPr txBox="1"/>
      </xdr:nvSpPr>
      <xdr:spPr>
        <a:xfrm>
          <a:off x="4622800" y="2559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5785</xdr:rowOff>
    </xdr:from>
    <xdr:to>
      <xdr:col>22</xdr:col>
      <xdr:colOff>114300</xdr:colOff>
      <xdr:row>17</xdr:row>
      <xdr:rowOff>30931</xdr:rowOff>
    </xdr:to>
    <xdr:cxnSp macro="">
      <xdr:nvCxnSpPr>
        <xdr:cNvPr id="56" name="直線コネクタ 55"/>
        <xdr:cNvCxnSpPr/>
      </xdr:nvCxnSpPr>
      <xdr:spPr bwMode="auto">
        <a:xfrm flipV="1">
          <a:off x="3606800" y="2968060"/>
          <a:ext cx="698500" cy="25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142695</xdr:rowOff>
    </xdr:from>
    <xdr:ext cx="762000" cy="259045"/>
    <xdr:sp macro="" textlink="">
      <xdr:nvSpPr>
        <xdr:cNvPr id="58" name="テキスト ボックス 57"/>
        <xdr:cNvSpPr txBox="1"/>
      </xdr:nvSpPr>
      <xdr:spPr>
        <a:xfrm>
          <a:off x="3924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30931</xdr:rowOff>
    </xdr:from>
    <xdr:to>
      <xdr:col>18</xdr:col>
      <xdr:colOff>177800</xdr:colOff>
      <xdr:row>17</xdr:row>
      <xdr:rowOff>40894</xdr:rowOff>
    </xdr:to>
    <xdr:cxnSp macro="">
      <xdr:nvCxnSpPr>
        <xdr:cNvPr id="59" name="直線コネクタ 58"/>
        <xdr:cNvCxnSpPr/>
      </xdr:nvCxnSpPr>
      <xdr:spPr bwMode="auto">
        <a:xfrm flipV="1">
          <a:off x="2908300" y="2993206"/>
          <a:ext cx="698500" cy="9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166508</xdr:rowOff>
    </xdr:from>
    <xdr:ext cx="762000" cy="259045"/>
    <xdr:sp macro="" textlink="">
      <xdr:nvSpPr>
        <xdr:cNvPr id="61" name="テキスト ボックス 60"/>
        <xdr:cNvSpPr txBox="1"/>
      </xdr:nvSpPr>
      <xdr:spPr>
        <a:xfrm>
          <a:off x="32258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15613</xdr:rowOff>
    </xdr:from>
    <xdr:ext cx="762000" cy="259045"/>
    <xdr:sp macro="" textlink="">
      <xdr:nvSpPr>
        <xdr:cNvPr id="63" name="テキスト ボックス 62"/>
        <xdr:cNvSpPr txBox="1"/>
      </xdr:nvSpPr>
      <xdr:spPr>
        <a:xfrm>
          <a:off x="2527300" y="26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22917</xdr:rowOff>
    </xdr:from>
    <xdr:to>
      <xdr:col>29</xdr:col>
      <xdr:colOff>177800</xdr:colOff>
      <xdr:row>17</xdr:row>
      <xdr:rowOff>124517</xdr:rowOff>
    </xdr:to>
    <xdr:sp macro="" textlink="">
      <xdr:nvSpPr>
        <xdr:cNvPr id="69" name="楕円 68"/>
        <xdr:cNvSpPr/>
      </xdr:nvSpPr>
      <xdr:spPr bwMode="auto">
        <a:xfrm>
          <a:off x="5600700" y="298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166444</xdr:rowOff>
    </xdr:from>
    <xdr:ext cx="762000" cy="259045"/>
    <xdr:sp macro="" textlink="">
      <xdr:nvSpPr>
        <xdr:cNvPr id="70" name="人口1人当たり決算額の推移該当値テキスト130"/>
        <xdr:cNvSpPr txBox="1"/>
      </xdr:nvSpPr>
      <xdr:spPr>
        <a:xfrm>
          <a:off x="5740400" y="295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94088</xdr:rowOff>
    </xdr:from>
    <xdr:to>
      <xdr:col>26</xdr:col>
      <xdr:colOff>101600</xdr:colOff>
      <xdr:row>17</xdr:row>
      <xdr:rowOff>24238</xdr:rowOff>
    </xdr:to>
    <xdr:sp macro="" textlink="">
      <xdr:nvSpPr>
        <xdr:cNvPr id="71" name="楕円 70"/>
        <xdr:cNvSpPr/>
      </xdr:nvSpPr>
      <xdr:spPr bwMode="auto">
        <a:xfrm>
          <a:off x="4953000" y="2884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9015</xdr:rowOff>
    </xdr:from>
    <xdr:ext cx="736600" cy="259045"/>
    <xdr:sp macro="" textlink="">
      <xdr:nvSpPr>
        <xdr:cNvPr id="72" name="テキスト ボックス 71"/>
        <xdr:cNvSpPr txBox="1"/>
      </xdr:nvSpPr>
      <xdr:spPr>
        <a:xfrm>
          <a:off x="4622800" y="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126435</xdr:rowOff>
    </xdr:from>
    <xdr:to>
      <xdr:col>22</xdr:col>
      <xdr:colOff>165100</xdr:colOff>
      <xdr:row>17</xdr:row>
      <xdr:rowOff>56585</xdr:rowOff>
    </xdr:to>
    <xdr:sp macro="" textlink="">
      <xdr:nvSpPr>
        <xdr:cNvPr id="73" name="楕円 72"/>
        <xdr:cNvSpPr/>
      </xdr:nvSpPr>
      <xdr:spPr bwMode="auto">
        <a:xfrm>
          <a:off x="4254500" y="2917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41362</xdr:rowOff>
    </xdr:from>
    <xdr:ext cx="762000" cy="259045"/>
    <xdr:sp macro="" textlink="">
      <xdr:nvSpPr>
        <xdr:cNvPr id="74" name="テキスト ボックス 73"/>
        <xdr:cNvSpPr txBox="1"/>
      </xdr:nvSpPr>
      <xdr:spPr>
        <a:xfrm>
          <a:off x="3924300" y="300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151581</xdr:rowOff>
    </xdr:from>
    <xdr:to>
      <xdr:col>19</xdr:col>
      <xdr:colOff>38100</xdr:colOff>
      <xdr:row>17</xdr:row>
      <xdr:rowOff>81731</xdr:rowOff>
    </xdr:to>
    <xdr:sp macro="" textlink="">
      <xdr:nvSpPr>
        <xdr:cNvPr id="75" name="楕円 74"/>
        <xdr:cNvSpPr/>
      </xdr:nvSpPr>
      <xdr:spPr bwMode="auto">
        <a:xfrm>
          <a:off x="3556000" y="2942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66508</xdr:rowOff>
    </xdr:from>
    <xdr:ext cx="762000" cy="259045"/>
    <xdr:sp macro="" textlink="">
      <xdr:nvSpPr>
        <xdr:cNvPr id="76" name="テキスト ボックス 75"/>
        <xdr:cNvSpPr txBox="1"/>
      </xdr:nvSpPr>
      <xdr:spPr>
        <a:xfrm>
          <a:off x="3225800" y="302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161544</xdr:rowOff>
    </xdr:from>
    <xdr:to>
      <xdr:col>15</xdr:col>
      <xdr:colOff>101600</xdr:colOff>
      <xdr:row>17</xdr:row>
      <xdr:rowOff>91694</xdr:rowOff>
    </xdr:to>
    <xdr:sp macro="" textlink="">
      <xdr:nvSpPr>
        <xdr:cNvPr id="77" name="楕円 76"/>
        <xdr:cNvSpPr/>
      </xdr:nvSpPr>
      <xdr:spPr bwMode="auto">
        <a:xfrm>
          <a:off x="2857500" y="295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76471</xdr:rowOff>
    </xdr:from>
    <xdr:ext cx="762000" cy="259045"/>
    <xdr:sp macro="" textlink="">
      <xdr:nvSpPr>
        <xdr:cNvPr id="78" name="テキスト ボックス 77"/>
        <xdr:cNvSpPr txBox="1"/>
      </xdr:nvSpPr>
      <xdr:spPr>
        <a:xfrm>
          <a:off x="2527300" y="303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92481</xdr:rowOff>
    </xdr:from>
    <xdr:to>
      <xdr:col>29</xdr:col>
      <xdr:colOff>127000</xdr:colOff>
      <xdr:row>36</xdr:row>
      <xdr:rowOff>119799</xdr:rowOff>
    </xdr:to>
    <xdr:cxnSp macro="">
      <xdr:nvCxnSpPr>
        <xdr:cNvPr id="112" name="直線コネクタ 111"/>
        <xdr:cNvCxnSpPr/>
      </xdr:nvCxnSpPr>
      <xdr:spPr bwMode="auto">
        <a:xfrm>
          <a:off x="5003800" y="7045731"/>
          <a:ext cx="647700" cy="27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175023</xdr:rowOff>
    </xdr:from>
    <xdr:ext cx="762000" cy="259045"/>
    <xdr:sp macro="" textlink="">
      <xdr:nvSpPr>
        <xdr:cNvPr id="113" name="人口1人当たり決算額の推移平均値テキスト445"/>
        <xdr:cNvSpPr txBox="1"/>
      </xdr:nvSpPr>
      <xdr:spPr>
        <a:xfrm>
          <a:off x="5740400" y="6785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92481</xdr:rowOff>
    </xdr:from>
    <xdr:to>
      <xdr:col>26</xdr:col>
      <xdr:colOff>50800</xdr:colOff>
      <xdr:row>36</xdr:row>
      <xdr:rowOff>137020</xdr:rowOff>
    </xdr:to>
    <xdr:cxnSp macro="">
      <xdr:nvCxnSpPr>
        <xdr:cNvPr id="115" name="直線コネクタ 114"/>
        <xdr:cNvCxnSpPr/>
      </xdr:nvCxnSpPr>
      <xdr:spPr bwMode="auto">
        <a:xfrm flipV="1">
          <a:off x="4305300" y="7045731"/>
          <a:ext cx="698500" cy="4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140784</xdr:rowOff>
    </xdr:from>
    <xdr:ext cx="736600" cy="259045"/>
    <xdr:sp macro="" textlink="">
      <xdr:nvSpPr>
        <xdr:cNvPr id="117" name="テキスト ボックス 116"/>
        <xdr:cNvSpPr txBox="1"/>
      </xdr:nvSpPr>
      <xdr:spPr>
        <a:xfrm>
          <a:off x="4622800" y="709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137020</xdr:rowOff>
    </xdr:from>
    <xdr:to>
      <xdr:col>22</xdr:col>
      <xdr:colOff>114300</xdr:colOff>
      <xdr:row>36</xdr:row>
      <xdr:rowOff>155499</xdr:rowOff>
    </xdr:to>
    <xdr:cxnSp macro="">
      <xdr:nvCxnSpPr>
        <xdr:cNvPr id="118" name="直線コネクタ 117"/>
        <xdr:cNvCxnSpPr/>
      </xdr:nvCxnSpPr>
      <xdr:spPr bwMode="auto">
        <a:xfrm flipV="1">
          <a:off x="3606800" y="7090270"/>
          <a:ext cx="698500" cy="18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166908</xdr:rowOff>
    </xdr:from>
    <xdr:ext cx="762000" cy="259045"/>
    <xdr:sp macro="" textlink="">
      <xdr:nvSpPr>
        <xdr:cNvPr id="120" name="テキスト ボックス 119"/>
        <xdr:cNvSpPr txBox="1"/>
      </xdr:nvSpPr>
      <xdr:spPr>
        <a:xfrm>
          <a:off x="3924300" y="677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151041</xdr:rowOff>
    </xdr:from>
    <xdr:to>
      <xdr:col>18</xdr:col>
      <xdr:colOff>177800</xdr:colOff>
      <xdr:row>36</xdr:row>
      <xdr:rowOff>155499</xdr:rowOff>
    </xdr:to>
    <xdr:cxnSp macro="">
      <xdr:nvCxnSpPr>
        <xdr:cNvPr id="121" name="直線コネクタ 120"/>
        <xdr:cNvCxnSpPr/>
      </xdr:nvCxnSpPr>
      <xdr:spPr bwMode="auto">
        <a:xfrm>
          <a:off x="2908300" y="7104291"/>
          <a:ext cx="6985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149724</xdr:rowOff>
    </xdr:from>
    <xdr:ext cx="762000" cy="259045"/>
    <xdr:sp macro="" textlink="">
      <xdr:nvSpPr>
        <xdr:cNvPr id="123" name="テキスト ボックス 122"/>
        <xdr:cNvSpPr txBox="1"/>
      </xdr:nvSpPr>
      <xdr:spPr>
        <a:xfrm>
          <a:off x="32258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119283</xdr:rowOff>
    </xdr:from>
    <xdr:ext cx="762000" cy="259045"/>
    <xdr:sp macro="" textlink="">
      <xdr:nvSpPr>
        <xdr:cNvPr id="125" name="テキスト ボックス 124"/>
        <xdr:cNvSpPr txBox="1"/>
      </xdr:nvSpPr>
      <xdr:spPr>
        <a:xfrm>
          <a:off x="2527300" y="672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68999</xdr:rowOff>
    </xdr:from>
    <xdr:to>
      <xdr:col>29</xdr:col>
      <xdr:colOff>177800</xdr:colOff>
      <xdr:row>36</xdr:row>
      <xdr:rowOff>170599</xdr:rowOff>
    </xdr:to>
    <xdr:sp macro="" textlink="">
      <xdr:nvSpPr>
        <xdr:cNvPr id="131" name="楕円 130"/>
        <xdr:cNvSpPr/>
      </xdr:nvSpPr>
      <xdr:spPr bwMode="auto">
        <a:xfrm>
          <a:off x="5600700" y="702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41076</xdr:rowOff>
    </xdr:from>
    <xdr:ext cx="762000" cy="259045"/>
    <xdr:sp macro="" textlink="">
      <xdr:nvSpPr>
        <xdr:cNvPr id="132" name="人口1人当たり決算額の推移該当値テキスト445"/>
        <xdr:cNvSpPr txBox="1"/>
      </xdr:nvSpPr>
      <xdr:spPr>
        <a:xfrm>
          <a:off x="5740400" y="699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41681</xdr:rowOff>
    </xdr:from>
    <xdr:to>
      <xdr:col>26</xdr:col>
      <xdr:colOff>101600</xdr:colOff>
      <xdr:row>36</xdr:row>
      <xdr:rowOff>143281</xdr:rowOff>
    </xdr:to>
    <xdr:sp macro="" textlink="">
      <xdr:nvSpPr>
        <xdr:cNvPr id="133" name="楕円 132"/>
        <xdr:cNvSpPr/>
      </xdr:nvSpPr>
      <xdr:spPr bwMode="auto">
        <a:xfrm>
          <a:off x="4953000" y="699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153458</xdr:rowOff>
    </xdr:from>
    <xdr:ext cx="736600" cy="259045"/>
    <xdr:sp macro="" textlink="">
      <xdr:nvSpPr>
        <xdr:cNvPr id="134" name="テキスト ボックス 133"/>
        <xdr:cNvSpPr txBox="1"/>
      </xdr:nvSpPr>
      <xdr:spPr>
        <a:xfrm>
          <a:off x="4622800" y="6763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86220</xdr:rowOff>
    </xdr:from>
    <xdr:to>
      <xdr:col>22</xdr:col>
      <xdr:colOff>165100</xdr:colOff>
      <xdr:row>37</xdr:row>
      <xdr:rowOff>16370</xdr:rowOff>
    </xdr:to>
    <xdr:sp macro="" textlink="">
      <xdr:nvSpPr>
        <xdr:cNvPr id="135" name="楕円 134"/>
        <xdr:cNvSpPr/>
      </xdr:nvSpPr>
      <xdr:spPr bwMode="auto">
        <a:xfrm>
          <a:off x="4254500" y="703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1147</xdr:rowOff>
    </xdr:from>
    <xdr:ext cx="762000" cy="259045"/>
    <xdr:sp macro="" textlink="">
      <xdr:nvSpPr>
        <xdr:cNvPr id="136" name="テキスト ボックス 135"/>
        <xdr:cNvSpPr txBox="1"/>
      </xdr:nvSpPr>
      <xdr:spPr>
        <a:xfrm>
          <a:off x="3924300" y="712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104699</xdr:rowOff>
    </xdr:from>
    <xdr:to>
      <xdr:col>19</xdr:col>
      <xdr:colOff>38100</xdr:colOff>
      <xdr:row>37</xdr:row>
      <xdr:rowOff>34849</xdr:rowOff>
    </xdr:to>
    <xdr:sp macro="" textlink="">
      <xdr:nvSpPr>
        <xdr:cNvPr id="137" name="楕円 136"/>
        <xdr:cNvSpPr/>
      </xdr:nvSpPr>
      <xdr:spPr bwMode="auto">
        <a:xfrm>
          <a:off x="3556000" y="7057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19626</xdr:rowOff>
    </xdr:from>
    <xdr:ext cx="762000" cy="259045"/>
    <xdr:sp macro="" textlink="">
      <xdr:nvSpPr>
        <xdr:cNvPr id="138" name="テキスト ボックス 137"/>
        <xdr:cNvSpPr txBox="1"/>
      </xdr:nvSpPr>
      <xdr:spPr>
        <a:xfrm>
          <a:off x="3225800" y="714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100241</xdr:rowOff>
    </xdr:from>
    <xdr:to>
      <xdr:col>15</xdr:col>
      <xdr:colOff>101600</xdr:colOff>
      <xdr:row>37</xdr:row>
      <xdr:rowOff>30391</xdr:rowOff>
    </xdr:to>
    <xdr:sp macro="" textlink="">
      <xdr:nvSpPr>
        <xdr:cNvPr id="139" name="楕円 138"/>
        <xdr:cNvSpPr/>
      </xdr:nvSpPr>
      <xdr:spPr bwMode="auto">
        <a:xfrm>
          <a:off x="2857500" y="7053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15168</xdr:rowOff>
    </xdr:from>
    <xdr:ext cx="762000" cy="259045"/>
    <xdr:sp macro="" textlink="">
      <xdr:nvSpPr>
        <xdr:cNvPr id="140" name="テキスト ボックス 139"/>
        <xdr:cNvSpPr txBox="1"/>
      </xdr:nvSpPr>
      <xdr:spPr>
        <a:xfrm>
          <a:off x="2527300" y="713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67,031
66,065
106.04
28,965,081
27,341,683
1,343,186
15,446,383
17,262,157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33096</xdr:rowOff>
    </xdr:from>
    <xdr:to>
      <xdr:col>24</xdr:col>
      <xdr:colOff>63500</xdr:colOff>
      <xdr:row>37</xdr:row>
      <xdr:rowOff>39954</xdr:rowOff>
    </xdr:to>
    <xdr:cxnSp macro="">
      <xdr:nvCxnSpPr>
        <xdr:cNvPr id="61" name="直線コネクタ 60"/>
        <xdr:cNvCxnSpPr/>
      </xdr:nvCxnSpPr>
      <xdr:spPr>
        <a:xfrm>
          <a:off x="3797300" y="637674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86155</xdr:rowOff>
    </xdr:from>
    <xdr:ext cx="534377" cy="259045"/>
    <xdr:sp macro="" textlink="">
      <xdr:nvSpPr>
        <xdr:cNvPr id="62" name="人件費平均値テキスト"/>
        <xdr:cNvSpPr txBox="1"/>
      </xdr:nvSpPr>
      <xdr:spPr>
        <a:xfrm>
          <a:off x="4686300" y="5915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33096</xdr:rowOff>
    </xdr:from>
    <xdr:to>
      <xdr:col>19</xdr:col>
      <xdr:colOff>177800</xdr:colOff>
      <xdr:row>37</xdr:row>
      <xdr:rowOff>37211</xdr:rowOff>
    </xdr:to>
    <xdr:cxnSp macro="">
      <xdr:nvCxnSpPr>
        <xdr:cNvPr id="64" name="直線コネクタ 63"/>
        <xdr:cNvCxnSpPr/>
      </xdr:nvCxnSpPr>
      <xdr:spPr>
        <a:xfrm flipV="1">
          <a:off x="2908300" y="637674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43254</xdr:rowOff>
    </xdr:from>
    <xdr:ext cx="534377" cy="259045"/>
    <xdr:sp macro="" textlink="">
      <xdr:nvSpPr>
        <xdr:cNvPr id="66" name="テキスト ボックス 65"/>
        <xdr:cNvSpPr txBox="1"/>
      </xdr:nvSpPr>
      <xdr:spPr>
        <a:xfrm>
          <a:off x="3530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37211</xdr:rowOff>
    </xdr:from>
    <xdr:to>
      <xdr:col>15</xdr:col>
      <xdr:colOff>50800</xdr:colOff>
      <xdr:row>37</xdr:row>
      <xdr:rowOff>63843</xdr:rowOff>
    </xdr:to>
    <xdr:cxnSp macro="">
      <xdr:nvCxnSpPr>
        <xdr:cNvPr id="67" name="直線コネクタ 66"/>
        <xdr:cNvCxnSpPr/>
      </xdr:nvCxnSpPr>
      <xdr:spPr>
        <a:xfrm flipV="1">
          <a:off x="2019300" y="6380861"/>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10831</xdr:rowOff>
    </xdr:from>
    <xdr:ext cx="534377" cy="259045"/>
    <xdr:sp macro="" textlink="">
      <xdr:nvSpPr>
        <xdr:cNvPr id="69" name="テキスト ボックス 68"/>
        <xdr:cNvSpPr txBox="1"/>
      </xdr:nvSpPr>
      <xdr:spPr>
        <a:xfrm>
          <a:off x="2641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63843</xdr:rowOff>
    </xdr:from>
    <xdr:to>
      <xdr:col>10</xdr:col>
      <xdr:colOff>114300</xdr:colOff>
      <xdr:row>37</xdr:row>
      <xdr:rowOff>76397</xdr:rowOff>
    </xdr:to>
    <xdr:cxnSp macro="">
      <xdr:nvCxnSpPr>
        <xdr:cNvPr id="70" name="直線コネクタ 69"/>
        <xdr:cNvCxnSpPr/>
      </xdr:nvCxnSpPr>
      <xdr:spPr>
        <a:xfrm flipV="1">
          <a:off x="1130300" y="6407493"/>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23252</xdr:rowOff>
    </xdr:from>
    <xdr:ext cx="534377" cy="259045"/>
    <xdr:sp macro="" textlink="">
      <xdr:nvSpPr>
        <xdr:cNvPr id="72" name="テキスト ボックス 71"/>
        <xdr:cNvSpPr txBox="1"/>
      </xdr:nvSpPr>
      <xdr:spPr>
        <a:xfrm>
          <a:off x="1752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38511</xdr:rowOff>
    </xdr:from>
    <xdr:ext cx="534377" cy="259045"/>
    <xdr:sp macro="" textlink="">
      <xdr:nvSpPr>
        <xdr:cNvPr id="74" name="テキスト ボックス 73"/>
        <xdr:cNvSpPr txBox="1"/>
      </xdr:nvSpPr>
      <xdr:spPr>
        <a:xfrm>
          <a:off x="863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160604</xdr:rowOff>
    </xdr:from>
    <xdr:to>
      <xdr:col>24</xdr:col>
      <xdr:colOff>114300</xdr:colOff>
      <xdr:row>37</xdr:row>
      <xdr:rowOff>90754</xdr:rowOff>
    </xdr:to>
    <xdr:sp macro="" textlink="">
      <xdr:nvSpPr>
        <xdr:cNvPr id="80" name="楕円 79"/>
        <xdr:cNvSpPr/>
      </xdr:nvSpPr>
      <xdr:spPr>
        <a:xfrm>
          <a:off x="4584700" y="63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139031</xdr:rowOff>
    </xdr:from>
    <xdr:ext cx="534377" cy="259045"/>
    <xdr:sp macro="" textlink="">
      <xdr:nvSpPr>
        <xdr:cNvPr id="81" name="人件費該当値テキスト"/>
        <xdr:cNvSpPr txBox="1"/>
      </xdr:nvSpPr>
      <xdr:spPr>
        <a:xfrm>
          <a:off x="4686300" y="631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153746</xdr:rowOff>
    </xdr:from>
    <xdr:to>
      <xdr:col>20</xdr:col>
      <xdr:colOff>38100</xdr:colOff>
      <xdr:row>37</xdr:row>
      <xdr:rowOff>83896</xdr:rowOff>
    </xdr:to>
    <xdr:sp macro="" textlink="">
      <xdr:nvSpPr>
        <xdr:cNvPr id="82" name="楕円 81"/>
        <xdr:cNvSpPr/>
      </xdr:nvSpPr>
      <xdr:spPr>
        <a:xfrm>
          <a:off x="3746500" y="6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75023</xdr:rowOff>
    </xdr:from>
    <xdr:ext cx="534377" cy="259045"/>
    <xdr:sp macro="" textlink="">
      <xdr:nvSpPr>
        <xdr:cNvPr id="83" name="テキスト ボックス 82"/>
        <xdr:cNvSpPr txBox="1"/>
      </xdr:nvSpPr>
      <xdr:spPr>
        <a:xfrm>
          <a:off x="3530111" y="641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157861</xdr:rowOff>
    </xdr:from>
    <xdr:to>
      <xdr:col>15</xdr:col>
      <xdr:colOff>101600</xdr:colOff>
      <xdr:row>37</xdr:row>
      <xdr:rowOff>88011</xdr:rowOff>
    </xdr:to>
    <xdr:sp macro="" textlink="">
      <xdr:nvSpPr>
        <xdr:cNvPr id="84" name="楕円 83"/>
        <xdr:cNvSpPr/>
      </xdr:nvSpPr>
      <xdr:spPr>
        <a:xfrm>
          <a:off x="28575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79138</xdr:rowOff>
    </xdr:from>
    <xdr:ext cx="534377" cy="259045"/>
    <xdr:sp macro="" textlink="">
      <xdr:nvSpPr>
        <xdr:cNvPr id="85" name="テキスト ボックス 84"/>
        <xdr:cNvSpPr txBox="1"/>
      </xdr:nvSpPr>
      <xdr:spPr>
        <a:xfrm>
          <a:off x="2641111" y="642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13043</xdr:rowOff>
    </xdr:from>
    <xdr:to>
      <xdr:col>10</xdr:col>
      <xdr:colOff>165100</xdr:colOff>
      <xdr:row>37</xdr:row>
      <xdr:rowOff>114643</xdr:rowOff>
    </xdr:to>
    <xdr:sp macro="" textlink="">
      <xdr:nvSpPr>
        <xdr:cNvPr id="86" name="楕円 85"/>
        <xdr:cNvSpPr/>
      </xdr:nvSpPr>
      <xdr:spPr>
        <a:xfrm>
          <a:off x="1968500" y="63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105770</xdr:rowOff>
    </xdr:from>
    <xdr:ext cx="534377" cy="259045"/>
    <xdr:sp macro="" textlink="">
      <xdr:nvSpPr>
        <xdr:cNvPr id="87" name="テキスト ボックス 86"/>
        <xdr:cNvSpPr txBox="1"/>
      </xdr:nvSpPr>
      <xdr:spPr>
        <a:xfrm>
          <a:off x="1752111" y="644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25597</xdr:rowOff>
    </xdr:from>
    <xdr:to>
      <xdr:col>6</xdr:col>
      <xdr:colOff>38100</xdr:colOff>
      <xdr:row>37</xdr:row>
      <xdr:rowOff>127197</xdr:rowOff>
    </xdr:to>
    <xdr:sp macro="" textlink="">
      <xdr:nvSpPr>
        <xdr:cNvPr id="88" name="楕円 87"/>
        <xdr:cNvSpPr/>
      </xdr:nvSpPr>
      <xdr:spPr>
        <a:xfrm>
          <a:off x="1079500" y="636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118324</xdr:rowOff>
    </xdr:from>
    <xdr:ext cx="534377" cy="259045"/>
    <xdr:sp macro="" textlink="">
      <xdr:nvSpPr>
        <xdr:cNvPr id="89" name="テキスト ボックス 88"/>
        <xdr:cNvSpPr txBox="1"/>
      </xdr:nvSpPr>
      <xdr:spPr>
        <a:xfrm>
          <a:off x="863111" y="646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123952</xdr:rowOff>
    </xdr:from>
    <xdr:to>
      <xdr:col>24</xdr:col>
      <xdr:colOff>63500</xdr:colOff>
      <xdr:row>57</xdr:row>
      <xdr:rowOff>38595</xdr:rowOff>
    </xdr:to>
    <xdr:cxnSp macro="">
      <xdr:nvCxnSpPr>
        <xdr:cNvPr id="119" name="直線コネクタ 118"/>
        <xdr:cNvCxnSpPr/>
      </xdr:nvCxnSpPr>
      <xdr:spPr>
        <a:xfrm flipV="1">
          <a:off x="3797300" y="9725152"/>
          <a:ext cx="838200" cy="8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23982</xdr:rowOff>
    </xdr:from>
    <xdr:ext cx="534377" cy="259045"/>
    <xdr:sp macro="" textlink="">
      <xdr:nvSpPr>
        <xdr:cNvPr id="120" name="物件費平均値テキスト"/>
        <xdr:cNvSpPr txBox="1"/>
      </xdr:nvSpPr>
      <xdr:spPr>
        <a:xfrm>
          <a:off x="4686300" y="9453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38595</xdr:rowOff>
    </xdr:from>
    <xdr:to>
      <xdr:col>19</xdr:col>
      <xdr:colOff>177800</xdr:colOff>
      <xdr:row>57</xdr:row>
      <xdr:rowOff>75311</xdr:rowOff>
    </xdr:to>
    <xdr:cxnSp macro="">
      <xdr:nvCxnSpPr>
        <xdr:cNvPr id="122" name="直線コネクタ 121"/>
        <xdr:cNvCxnSpPr/>
      </xdr:nvCxnSpPr>
      <xdr:spPr>
        <a:xfrm flipV="1">
          <a:off x="2908300" y="9811245"/>
          <a:ext cx="889000" cy="3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170463</xdr:rowOff>
    </xdr:from>
    <xdr:ext cx="534377" cy="259045"/>
    <xdr:sp macro="" textlink="">
      <xdr:nvSpPr>
        <xdr:cNvPr id="124" name="テキスト ボックス 123"/>
        <xdr:cNvSpPr txBox="1"/>
      </xdr:nvSpPr>
      <xdr:spPr>
        <a:xfrm>
          <a:off x="3530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70510</xdr:rowOff>
    </xdr:from>
    <xdr:to>
      <xdr:col>15</xdr:col>
      <xdr:colOff>50800</xdr:colOff>
      <xdr:row>57</xdr:row>
      <xdr:rowOff>75311</xdr:rowOff>
    </xdr:to>
    <xdr:cxnSp macro="">
      <xdr:nvCxnSpPr>
        <xdr:cNvPr id="125" name="直線コネクタ 124"/>
        <xdr:cNvCxnSpPr/>
      </xdr:nvCxnSpPr>
      <xdr:spPr>
        <a:xfrm>
          <a:off x="2019300" y="9843160"/>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16235</xdr:rowOff>
    </xdr:from>
    <xdr:ext cx="534377" cy="259045"/>
    <xdr:sp macro="" textlink="">
      <xdr:nvSpPr>
        <xdr:cNvPr id="127" name="テキスト ボックス 126"/>
        <xdr:cNvSpPr txBox="1"/>
      </xdr:nvSpPr>
      <xdr:spPr>
        <a:xfrm>
          <a:off x="2641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70510</xdr:rowOff>
    </xdr:from>
    <xdr:to>
      <xdr:col>10</xdr:col>
      <xdr:colOff>114300</xdr:colOff>
      <xdr:row>57</xdr:row>
      <xdr:rowOff>93091</xdr:rowOff>
    </xdr:to>
    <xdr:cxnSp macro="">
      <xdr:nvCxnSpPr>
        <xdr:cNvPr id="128" name="直線コネクタ 127"/>
        <xdr:cNvCxnSpPr/>
      </xdr:nvCxnSpPr>
      <xdr:spPr>
        <a:xfrm flipV="1">
          <a:off x="1130300" y="9843160"/>
          <a:ext cx="889000" cy="2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52049</xdr:rowOff>
    </xdr:from>
    <xdr:ext cx="534377" cy="259045"/>
    <xdr:sp macro="" textlink="">
      <xdr:nvSpPr>
        <xdr:cNvPr id="130" name="テキスト ボックス 129"/>
        <xdr:cNvSpPr txBox="1"/>
      </xdr:nvSpPr>
      <xdr:spPr>
        <a:xfrm>
          <a:off x="1752111" y="94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54551</xdr:rowOff>
    </xdr:from>
    <xdr:ext cx="534377" cy="259045"/>
    <xdr:sp macro="" textlink="">
      <xdr:nvSpPr>
        <xdr:cNvPr id="132" name="テキスト ボックス 131"/>
        <xdr:cNvSpPr txBox="1"/>
      </xdr:nvSpPr>
      <xdr:spPr>
        <a:xfrm>
          <a:off x="863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73152</xdr:rowOff>
    </xdr:from>
    <xdr:to>
      <xdr:col>24</xdr:col>
      <xdr:colOff>114300</xdr:colOff>
      <xdr:row>57</xdr:row>
      <xdr:rowOff>3302</xdr:rowOff>
    </xdr:to>
    <xdr:sp macro="" textlink="">
      <xdr:nvSpPr>
        <xdr:cNvPr id="138" name="楕円 137"/>
        <xdr:cNvSpPr/>
      </xdr:nvSpPr>
      <xdr:spPr>
        <a:xfrm>
          <a:off x="4584700" y="967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51579</xdr:rowOff>
    </xdr:from>
    <xdr:ext cx="534377" cy="259045"/>
    <xdr:sp macro="" textlink="">
      <xdr:nvSpPr>
        <xdr:cNvPr id="139" name="物件費該当値テキスト"/>
        <xdr:cNvSpPr txBox="1"/>
      </xdr:nvSpPr>
      <xdr:spPr>
        <a:xfrm>
          <a:off x="4686300" y="965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159245</xdr:rowOff>
    </xdr:from>
    <xdr:to>
      <xdr:col>20</xdr:col>
      <xdr:colOff>38100</xdr:colOff>
      <xdr:row>57</xdr:row>
      <xdr:rowOff>89395</xdr:rowOff>
    </xdr:to>
    <xdr:sp macro="" textlink="">
      <xdr:nvSpPr>
        <xdr:cNvPr id="140" name="楕円 139"/>
        <xdr:cNvSpPr/>
      </xdr:nvSpPr>
      <xdr:spPr>
        <a:xfrm>
          <a:off x="3746500" y="97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80522</xdr:rowOff>
    </xdr:from>
    <xdr:ext cx="534377" cy="259045"/>
    <xdr:sp macro="" textlink="">
      <xdr:nvSpPr>
        <xdr:cNvPr id="141" name="テキスト ボックス 140"/>
        <xdr:cNvSpPr txBox="1"/>
      </xdr:nvSpPr>
      <xdr:spPr>
        <a:xfrm>
          <a:off x="3530111" y="98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24511</xdr:rowOff>
    </xdr:from>
    <xdr:to>
      <xdr:col>15</xdr:col>
      <xdr:colOff>101600</xdr:colOff>
      <xdr:row>57</xdr:row>
      <xdr:rowOff>126111</xdr:rowOff>
    </xdr:to>
    <xdr:sp macro="" textlink="">
      <xdr:nvSpPr>
        <xdr:cNvPr id="142" name="楕円 141"/>
        <xdr:cNvSpPr/>
      </xdr:nvSpPr>
      <xdr:spPr>
        <a:xfrm>
          <a:off x="2857500" y="97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117238</xdr:rowOff>
    </xdr:from>
    <xdr:ext cx="534377" cy="259045"/>
    <xdr:sp macro="" textlink="">
      <xdr:nvSpPr>
        <xdr:cNvPr id="143" name="テキスト ボックス 142"/>
        <xdr:cNvSpPr txBox="1"/>
      </xdr:nvSpPr>
      <xdr:spPr>
        <a:xfrm>
          <a:off x="2641111" y="988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19710</xdr:rowOff>
    </xdr:from>
    <xdr:to>
      <xdr:col>10</xdr:col>
      <xdr:colOff>165100</xdr:colOff>
      <xdr:row>57</xdr:row>
      <xdr:rowOff>121310</xdr:rowOff>
    </xdr:to>
    <xdr:sp macro="" textlink="">
      <xdr:nvSpPr>
        <xdr:cNvPr id="144" name="楕円 143"/>
        <xdr:cNvSpPr/>
      </xdr:nvSpPr>
      <xdr:spPr>
        <a:xfrm>
          <a:off x="1968500" y="97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112437</xdr:rowOff>
    </xdr:from>
    <xdr:ext cx="534377" cy="259045"/>
    <xdr:sp macro="" textlink="">
      <xdr:nvSpPr>
        <xdr:cNvPr id="145" name="テキスト ボックス 144"/>
        <xdr:cNvSpPr txBox="1"/>
      </xdr:nvSpPr>
      <xdr:spPr>
        <a:xfrm>
          <a:off x="1752111" y="988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42291</xdr:rowOff>
    </xdr:from>
    <xdr:to>
      <xdr:col>6</xdr:col>
      <xdr:colOff>38100</xdr:colOff>
      <xdr:row>57</xdr:row>
      <xdr:rowOff>143891</xdr:rowOff>
    </xdr:to>
    <xdr:sp macro="" textlink="">
      <xdr:nvSpPr>
        <xdr:cNvPr id="146" name="楕円 145"/>
        <xdr:cNvSpPr/>
      </xdr:nvSpPr>
      <xdr:spPr>
        <a:xfrm>
          <a:off x="1079500" y="98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135018</xdr:rowOff>
    </xdr:from>
    <xdr:ext cx="534377" cy="259045"/>
    <xdr:sp macro="" textlink="">
      <xdr:nvSpPr>
        <xdr:cNvPr id="147" name="テキスト ボックス 146"/>
        <xdr:cNvSpPr txBox="1"/>
      </xdr:nvSpPr>
      <xdr:spPr>
        <a:xfrm>
          <a:off x="863111" y="990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149797</xdr:rowOff>
    </xdr:from>
    <xdr:to>
      <xdr:col>24</xdr:col>
      <xdr:colOff>63500</xdr:colOff>
      <xdr:row>78</xdr:row>
      <xdr:rowOff>151282</xdr:rowOff>
    </xdr:to>
    <xdr:cxnSp macro="">
      <xdr:nvCxnSpPr>
        <xdr:cNvPr id="176" name="直線コネクタ 175"/>
        <xdr:cNvCxnSpPr/>
      </xdr:nvCxnSpPr>
      <xdr:spPr>
        <a:xfrm flipV="1">
          <a:off x="3797300" y="13522897"/>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142715</xdr:rowOff>
    </xdr:from>
    <xdr:ext cx="469744" cy="259045"/>
    <xdr:sp macro="" textlink="">
      <xdr:nvSpPr>
        <xdr:cNvPr id="177" name="維持補修費平均値テキスト"/>
        <xdr:cNvSpPr txBox="1"/>
      </xdr:nvSpPr>
      <xdr:spPr>
        <a:xfrm>
          <a:off x="4686300" y="1317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118441</xdr:rowOff>
    </xdr:from>
    <xdr:to>
      <xdr:col>19</xdr:col>
      <xdr:colOff>177800</xdr:colOff>
      <xdr:row>78</xdr:row>
      <xdr:rowOff>151282</xdr:rowOff>
    </xdr:to>
    <xdr:cxnSp macro="">
      <xdr:nvCxnSpPr>
        <xdr:cNvPr id="179" name="直線コネクタ 178"/>
        <xdr:cNvCxnSpPr/>
      </xdr:nvCxnSpPr>
      <xdr:spPr>
        <a:xfrm>
          <a:off x="2908300" y="13491541"/>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97338</xdr:rowOff>
    </xdr:from>
    <xdr:ext cx="469744" cy="259045"/>
    <xdr:sp macro="" textlink="">
      <xdr:nvSpPr>
        <xdr:cNvPr id="181" name="テキスト ボックス 180"/>
        <xdr:cNvSpPr txBox="1"/>
      </xdr:nvSpPr>
      <xdr:spPr>
        <a:xfrm>
          <a:off x="3562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118441</xdr:rowOff>
    </xdr:from>
    <xdr:to>
      <xdr:col>15</xdr:col>
      <xdr:colOff>50800</xdr:colOff>
      <xdr:row>78</xdr:row>
      <xdr:rowOff>120611</xdr:rowOff>
    </xdr:to>
    <xdr:cxnSp macro="">
      <xdr:nvCxnSpPr>
        <xdr:cNvPr id="182" name="直線コネクタ 181"/>
        <xdr:cNvCxnSpPr/>
      </xdr:nvCxnSpPr>
      <xdr:spPr>
        <a:xfrm flipV="1">
          <a:off x="2019300" y="13491541"/>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135017</xdr:rowOff>
    </xdr:from>
    <xdr:ext cx="469744" cy="259045"/>
    <xdr:sp macro="" textlink="">
      <xdr:nvSpPr>
        <xdr:cNvPr id="184" name="テキスト ボックス 183"/>
        <xdr:cNvSpPr txBox="1"/>
      </xdr:nvSpPr>
      <xdr:spPr>
        <a:xfrm>
          <a:off x="2673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116878</xdr:rowOff>
    </xdr:from>
    <xdr:to>
      <xdr:col>10</xdr:col>
      <xdr:colOff>114300</xdr:colOff>
      <xdr:row>78</xdr:row>
      <xdr:rowOff>120611</xdr:rowOff>
    </xdr:to>
    <xdr:cxnSp macro="">
      <xdr:nvCxnSpPr>
        <xdr:cNvPr id="185" name="直線コネクタ 184"/>
        <xdr:cNvCxnSpPr/>
      </xdr:nvCxnSpPr>
      <xdr:spPr>
        <a:xfrm>
          <a:off x="1130300" y="13489978"/>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127894</xdr:rowOff>
    </xdr:from>
    <xdr:ext cx="469744" cy="259045"/>
    <xdr:sp macro="" textlink="">
      <xdr:nvSpPr>
        <xdr:cNvPr id="187" name="テキスト ボックス 186"/>
        <xdr:cNvSpPr txBox="1"/>
      </xdr:nvSpPr>
      <xdr:spPr>
        <a:xfrm>
          <a:off x="1784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95051</xdr:rowOff>
    </xdr:from>
    <xdr:ext cx="469744" cy="259045"/>
    <xdr:sp macro="" textlink="">
      <xdr:nvSpPr>
        <xdr:cNvPr id="189" name="テキスト ボックス 188"/>
        <xdr:cNvSpPr txBox="1"/>
      </xdr:nvSpPr>
      <xdr:spPr>
        <a:xfrm>
          <a:off x="895428" y="131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98997</xdr:rowOff>
    </xdr:from>
    <xdr:to>
      <xdr:col>24</xdr:col>
      <xdr:colOff>114300</xdr:colOff>
      <xdr:row>79</xdr:row>
      <xdr:rowOff>29147</xdr:rowOff>
    </xdr:to>
    <xdr:sp macro="" textlink="">
      <xdr:nvSpPr>
        <xdr:cNvPr id="195" name="楕円 194"/>
        <xdr:cNvSpPr/>
      </xdr:nvSpPr>
      <xdr:spPr>
        <a:xfrm>
          <a:off x="4584700" y="1347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13924</xdr:rowOff>
    </xdr:from>
    <xdr:ext cx="469744" cy="259045"/>
    <xdr:sp macro="" textlink="">
      <xdr:nvSpPr>
        <xdr:cNvPr id="196" name="維持補修費該当値テキスト"/>
        <xdr:cNvSpPr txBox="1"/>
      </xdr:nvSpPr>
      <xdr:spPr>
        <a:xfrm>
          <a:off x="4686300" y="1338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100482</xdr:rowOff>
    </xdr:from>
    <xdr:to>
      <xdr:col>20</xdr:col>
      <xdr:colOff>38100</xdr:colOff>
      <xdr:row>79</xdr:row>
      <xdr:rowOff>30632</xdr:rowOff>
    </xdr:to>
    <xdr:sp macro="" textlink="">
      <xdr:nvSpPr>
        <xdr:cNvPr id="197" name="楕円 196"/>
        <xdr:cNvSpPr/>
      </xdr:nvSpPr>
      <xdr:spPr>
        <a:xfrm>
          <a:off x="3746500" y="134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21759</xdr:rowOff>
    </xdr:from>
    <xdr:ext cx="469744" cy="259045"/>
    <xdr:sp macro="" textlink="">
      <xdr:nvSpPr>
        <xdr:cNvPr id="198" name="テキスト ボックス 197"/>
        <xdr:cNvSpPr txBox="1"/>
      </xdr:nvSpPr>
      <xdr:spPr>
        <a:xfrm>
          <a:off x="3562428" y="1356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67641</xdr:rowOff>
    </xdr:from>
    <xdr:to>
      <xdr:col>15</xdr:col>
      <xdr:colOff>101600</xdr:colOff>
      <xdr:row>78</xdr:row>
      <xdr:rowOff>169241</xdr:rowOff>
    </xdr:to>
    <xdr:sp macro="" textlink="">
      <xdr:nvSpPr>
        <xdr:cNvPr id="199" name="楕円 198"/>
        <xdr:cNvSpPr/>
      </xdr:nvSpPr>
      <xdr:spPr>
        <a:xfrm>
          <a:off x="2857500" y="134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160368</xdr:rowOff>
    </xdr:from>
    <xdr:ext cx="469744" cy="259045"/>
    <xdr:sp macro="" textlink="">
      <xdr:nvSpPr>
        <xdr:cNvPr id="200" name="テキスト ボックス 199"/>
        <xdr:cNvSpPr txBox="1"/>
      </xdr:nvSpPr>
      <xdr:spPr>
        <a:xfrm>
          <a:off x="2673428" y="1353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69811</xdr:rowOff>
    </xdr:from>
    <xdr:to>
      <xdr:col>10</xdr:col>
      <xdr:colOff>165100</xdr:colOff>
      <xdr:row>78</xdr:row>
      <xdr:rowOff>171411</xdr:rowOff>
    </xdr:to>
    <xdr:sp macro="" textlink="">
      <xdr:nvSpPr>
        <xdr:cNvPr id="201" name="楕円 200"/>
        <xdr:cNvSpPr/>
      </xdr:nvSpPr>
      <xdr:spPr>
        <a:xfrm>
          <a:off x="1968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162538</xdr:rowOff>
    </xdr:from>
    <xdr:ext cx="469744" cy="259045"/>
    <xdr:sp macro="" textlink="">
      <xdr:nvSpPr>
        <xdr:cNvPr id="202" name="テキスト ボックス 201"/>
        <xdr:cNvSpPr txBox="1"/>
      </xdr:nvSpPr>
      <xdr:spPr>
        <a:xfrm>
          <a:off x="1784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66078</xdr:rowOff>
    </xdr:from>
    <xdr:to>
      <xdr:col>6</xdr:col>
      <xdr:colOff>38100</xdr:colOff>
      <xdr:row>78</xdr:row>
      <xdr:rowOff>167678</xdr:rowOff>
    </xdr:to>
    <xdr:sp macro="" textlink="">
      <xdr:nvSpPr>
        <xdr:cNvPr id="203" name="楕円 202"/>
        <xdr:cNvSpPr/>
      </xdr:nvSpPr>
      <xdr:spPr>
        <a:xfrm>
          <a:off x="1079500" y="1343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158805</xdr:rowOff>
    </xdr:from>
    <xdr:ext cx="469744" cy="259045"/>
    <xdr:sp macro="" textlink="">
      <xdr:nvSpPr>
        <xdr:cNvPr id="204" name="テキスト ボックス 203"/>
        <xdr:cNvSpPr txBox="1"/>
      </xdr:nvSpPr>
      <xdr:spPr>
        <a:xfrm>
          <a:off x="895428" y="1353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49631</xdr:rowOff>
    </xdr:from>
    <xdr:to>
      <xdr:col>24</xdr:col>
      <xdr:colOff>62865</xdr:colOff>
      <xdr:row>99</xdr:row>
      <xdr:rowOff>74157</xdr:rowOff>
    </xdr:to>
    <xdr:cxnSp macro="">
      <xdr:nvCxnSpPr>
        <xdr:cNvPr id="231" name="直線コネクタ 230"/>
        <xdr:cNvCxnSpPr/>
      </xdr:nvCxnSpPr>
      <xdr:spPr>
        <a:xfrm flipV="1">
          <a:off x="4633595" y="15651581"/>
          <a:ext cx="1270" cy="139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77984</xdr:rowOff>
    </xdr:from>
    <xdr:ext cx="534377" cy="259045"/>
    <xdr:sp macro="" textlink="">
      <xdr:nvSpPr>
        <xdr:cNvPr id="232" name="扶助費最小値テキスト"/>
        <xdr:cNvSpPr txBox="1"/>
      </xdr:nvSpPr>
      <xdr:spPr>
        <a:xfrm>
          <a:off x="4686300" y="170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74157</xdr:rowOff>
    </xdr:from>
    <xdr:to>
      <xdr:col>24</xdr:col>
      <xdr:colOff>152400</xdr:colOff>
      <xdr:row>99</xdr:row>
      <xdr:rowOff>74157</xdr:rowOff>
    </xdr:to>
    <xdr:cxnSp macro="">
      <xdr:nvCxnSpPr>
        <xdr:cNvPr id="233" name="直線コネクタ 232"/>
        <xdr:cNvCxnSpPr/>
      </xdr:nvCxnSpPr>
      <xdr:spPr>
        <a:xfrm>
          <a:off x="4546600" y="1704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167758</xdr:rowOff>
    </xdr:from>
    <xdr:ext cx="599010" cy="259045"/>
    <xdr:sp macro="" textlink="">
      <xdr:nvSpPr>
        <xdr:cNvPr id="234" name="扶助費最大値テキスト"/>
        <xdr:cNvSpPr txBox="1"/>
      </xdr:nvSpPr>
      <xdr:spPr>
        <a:xfrm>
          <a:off x="4686300" y="1542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49631</xdr:rowOff>
    </xdr:from>
    <xdr:to>
      <xdr:col>24</xdr:col>
      <xdr:colOff>152400</xdr:colOff>
      <xdr:row>91</xdr:row>
      <xdr:rowOff>49631</xdr:rowOff>
    </xdr:to>
    <xdr:cxnSp macro="">
      <xdr:nvCxnSpPr>
        <xdr:cNvPr id="235" name="直線コネクタ 234"/>
        <xdr:cNvCxnSpPr/>
      </xdr:nvCxnSpPr>
      <xdr:spPr>
        <a:xfrm>
          <a:off x="4546600" y="1565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143407</xdr:rowOff>
    </xdr:from>
    <xdr:to>
      <xdr:col>24</xdr:col>
      <xdr:colOff>63500</xdr:colOff>
      <xdr:row>98</xdr:row>
      <xdr:rowOff>20321</xdr:rowOff>
    </xdr:to>
    <xdr:cxnSp macro="">
      <xdr:nvCxnSpPr>
        <xdr:cNvPr id="236" name="直線コネクタ 235"/>
        <xdr:cNvCxnSpPr/>
      </xdr:nvCxnSpPr>
      <xdr:spPr>
        <a:xfrm flipV="1">
          <a:off x="3797300" y="16431157"/>
          <a:ext cx="838200" cy="39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32090</xdr:rowOff>
    </xdr:from>
    <xdr:ext cx="599010" cy="259045"/>
    <xdr:sp macro="" textlink="">
      <xdr:nvSpPr>
        <xdr:cNvPr id="237" name="扶助費平均値テキスト"/>
        <xdr:cNvSpPr txBox="1"/>
      </xdr:nvSpPr>
      <xdr:spPr>
        <a:xfrm>
          <a:off x="4686300" y="16491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53663</xdr:rowOff>
    </xdr:from>
    <xdr:to>
      <xdr:col>24</xdr:col>
      <xdr:colOff>114300</xdr:colOff>
      <xdr:row>96</xdr:row>
      <xdr:rowOff>155263</xdr:rowOff>
    </xdr:to>
    <xdr:sp macro="" textlink="">
      <xdr:nvSpPr>
        <xdr:cNvPr id="238" name="フローチャート: 判断 237"/>
        <xdr:cNvSpPr/>
      </xdr:nvSpPr>
      <xdr:spPr>
        <a:xfrm>
          <a:off x="45847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20321</xdr:rowOff>
    </xdr:from>
    <xdr:to>
      <xdr:col>19</xdr:col>
      <xdr:colOff>177800</xdr:colOff>
      <xdr:row>98</xdr:row>
      <xdr:rowOff>65176</xdr:rowOff>
    </xdr:to>
    <xdr:cxnSp macro="">
      <xdr:nvCxnSpPr>
        <xdr:cNvPr id="239" name="直線コネクタ 238"/>
        <xdr:cNvCxnSpPr/>
      </xdr:nvCxnSpPr>
      <xdr:spPr>
        <a:xfrm flipV="1">
          <a:off x="2908300" y="16822421"/>
          <a:ext cx="889000" cy="4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96444</xdr:rowOff>
    </xdr:from>
    <xdr:to>
      <xdr:col>20</xdr:col>
      <xdr:colOff>38100</xdr:colOff>
      <xdr:row>99</xdr:row>
      <xdr:rowOff>26594</xdr:rowOff>
    </xdr:to>
    <xdr:sp macro="" textlink="">
      <xdr:nvSpPr>
        <xdr:cNvPr id="240" name="フローチャート: 判断 239"/>
        <xdr:cNvSpPr/>
      </xdr:nvSpPr>
      <xdr:spPr>
        <a:xfrm>
          <a:off x="3746500" y="168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17721</xdr:rowOff>
    </xdr:from>
    <xdr:ext cx="534377" cy="259045"/>
    <xdr:sp macro="" textlink="">
      <xdr:nvSpPr>
        <xdr:cNvPr id="241" name="テキスト ボックス 240"/>
        <xdr:cNvSpPr txBox="1"/>
      </xdr:nvSpPr>
      <xdr:spPr>
        <a:xfrm>
          <a:off x="3530111" y="169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65176</xdr:rowOff>
    </xdr:from>
    <xdr:to>
      <xdr:col>15</xdr:col>
      <xdr:colOff>50800</xdr:colOff>
      <xdr:row>98</xdr:row>
      <xdr:rowOff>124417</xdr:rowOff>
    </xdr:to>
    <xdr:cxnSp macro="">
      <xdr:nvCxnSpPr>
        <xdr:cNvPr id="242" name="直線コネクタ 241"/>
        <xdr:cNvCxnSpPr/>
      </xdr:nvCxnSpPr>
      <xdr:spPr>
        <a:xfrm flipV="1">
          <a:off x="2019300" y="16867276"/>
          <a:ext cx="889000" cy="5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153871</xdr:rowOff>
    </xdr:from>
    <xdr:to>
      <xdr:col>15</xdr:col>
      <xdr:colOff>101600</xdr:colOff>
      <xdr:row>99</xdr:row>
      <xdr:rowOff>84021</xdr:rowOff>
    </xdr:to>
    <xdr:sp macro="" textlink="">
      <xdr:nvSpPr>
        <xdr:cNvPr id="243" name="フローチャート: 判断 242"/>
        <xdr:cNvSpPr/>
      </xdr:nvSpPr>
      <xdr:spPr>
        <a:xfrm>
          <a:off x="2857500" y="169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75148</xdr:rowOff>
    </xdr:from>
    <xdr:ext cx="534377" cy="259045"/>
    <xdr:sp macro="" textlink="">
      <xdr:nvSpPr>
        <xdr:cNvPr id="244" name="テキスト ボックス 243"/>
        <xdr:cNvSpPr txBox="1"/>
      </xdr:nvSpPr>
      <xdr:spPr>
        <a:xfrm>
          <a:off x="2641111" y="1704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98830</xdr:rowOff>
    </xdr:from>
    <xdr:to>
      <xdr:col>10</xdr:col>
      <xdr:colOff>114300</xdr:colOff>
      <xdr:row>98</xdr:row>
      <xdr:rowOff>124417</xdr:rowOff>
    </xdr:to>
    <xdr:cxnSp macro="">
      <xdr:nvCxnSpPr>
        <xdr:cNvPr id="245" name="直線コネクタ 244"/>
        <xdr:cNvCxnSpPr/>
      </xdr:nvCxnSpPr>
      <xdr:spPr>
        <a:xfrm>
          <a:off x="1130300" y="16900930"/>
          <a:ext cx="889000" cy="2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46055</xdr:rowOff>
    </xdr:from>
    <xdr:to>
      <xdr:col>10</xdr:col>
      <xdr:colOff>165100</xdr:colOff>
      <xdr:row>99</xdr:row>
      <xdr:rowOff>147655</xdr:rowOff>
    </xdr:to>
    <xdr:sp macro="" textlink="">
      <xdr:nvSpPr>
        <xdr:cNvPr id="246" name="フローチャート: 判断 245"/>
        <xdr:cNvSpPr/>
      </xdr:nvSpPr>
      <xdr:spPr>
        <a:xfrm>
          <a:off x="1968500" y="1701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138782</xdr:rowOff>
    </xdr:from>
    <xdr:ext cx="534377" cy="259045"/>
    <xdr:sp macro="" textlink="">
      <xdr:nvSpPr>
        <xdr:cNvPr id="247" name="テキスト ボックス 246"/>
        <xdr:cNvSpPr txBox="1"/>
      </xdr:nvSpPr>
      <xdr:spPr>
        <a:xfrm>
          <a:off x="1752111" y="171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50267</xdr:rowOff>
    </xdr:from>
    <xdr:to>
      <xdr:col>6</xdr:col>
      <xdr:colOff>38100</xdr:colOff>
      <xdr:row>99</xdr:row>
      <xdr:rowOff>151867</xdr:rowOff>
    </xdr:to>
    <xdr:sp macro="" textlink="">
      <xdr:nvSpPr>
        <xdr:cNvPr id="248" name="フローチャート: 判断 247"/>
        <xdr:cNvSpPr/>
      </xdr:nvSpPr>
      <xdr:spPr>
        <a:xfrm>
          <a:off x="1079500" y="1702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142994</xdr:rowOff>
    </xdr:from>
    <xdr:ext cx="534377" cy="259045"/>
    <xdr:sp macro="" textlink="">
      <xdr:nvSpPr>
        <xdr:cNvPr id="249" name="テキスト ボックス 248"/>
        <xdr:cNvSpPr txBox="1"/>
      </xdr:nvSpPr>
      <xdr:spPr>
        <a:xfrm>
          <a:off x="863111" y="171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92607</xdr:rowOff>
    </xdr:from>
    <xdr:to>
      <xdr:col>24</xdr:col>
      <xdr:colOff>114300</xdr:colOff>
      <xdr:row>96</xdr:row>
      <xdr:rowOff>22757</xdr:rowOff>
    </xdr:to>
    <xdr:sp macro="" textlink="">
      <xdr:nvSpPr>
        <xdr:cNvPr id="255" name="楕円 254"/>
        <xdr:cNvSpPr/>
      </xdr:nvSpPr>
      <xdr:spPr>
        <a:xfrm>
          <a:off x="4584700" y="1638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115484</xdr:rowOff>
    </xdr:from>
    <xdr:ext cx="599010" cy="259045"/>
    <xdr:sp macro="" textlink="">
      <xdr:nvSpPr>
        <xdr:cNvPr id="256" name="扶助費該当値テキスト"/>
        <xdr:cNvSpPr txBox="1"/>
      </xdr:nvSpPr>
      <xdr:spPr>
        <a:xfrm>
          <a:off x="4686300" y="1623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140971</xdr:rowOff>
    </xdr:from>
    <xdr:to>
      <xdr:col>20</xdr:col>
      <xdr:colOff>38100</xdr:colOff>
      <xdr:row>98</xdr:row>
      <xdr:rowOff>71121</xdr:rowOff>
    </xdr:to>
    <xdr:sp macro="" textlink="">
      <xdr:nvSpPr>
        <xdr:cNvPr id="257" name="楕円 256"/>
        <xdr:cNvSpPr/>
      </xdr:nvSpPr>
      <xdr:spPr>
        <a:xfrm>
          <a:off x="3746500" y="167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87648</xdr:rowOff>
    </xdr:from>
    <xdr:ext cx="534377" cy="259045"/>
    <xdr:sp macro="" textlink="">
      <xdr:nvSpPr>
        <xdr:cNvPr id="258" name="テキスト ボックス 257"/>
        <xdr:cNvSpPr txBox="1"/>
      </xdr:nvSpPr>
      <xdr:spPr>
        <a:xfrm>
          <a:off x="3530111" y="1654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14376</xdr:rowOff>
    </xdr:from>
    <xdr:to>
      <xdr:col>15</xdr:col>
      <xdr:colOff>101600</xdr:colOff>
      <xdr:row>98</xdr:row>
      <xdr:rowOff>115976</xdr:rowOff>
    </xdr:to>
    <xdr:sp macro="" textlink="">
      <xdr:nvSpPr>
        <xdr:cNvPr id="259" name="楕円 258"/>
        <xdr:cNvSpPr/>
      </xdr:nvSpPr>
      <xdr:spPr>
        <a:xfrm>
          <a:off x="2857500" y="1681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132503</xdr:rowOff>
    </xdr:from>
    <xdr:ext cx="534377" cy="259045"/>
    <xdr:sp macro="" textlink="">
      <xdr:nvSpPr>
        <xdr:cNvPr id="260" name="テキスト ボックス 259"/>
        <xdr:cNvSpPr txBox="1"/>
      </xdr:nvSpPr>
      <xdr:spPr>
        <a:xfrm>
          <a:off x="2641111" y="165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73617</xdr:rowOff>
    </xdr:from>
    <xdr:to>
      <xdr:col>10</xdr:col>
      <xdr:colOff>165100</xdr:colOff>
      <xdr:row>99</xdr:row>
      <xdr:rowOff>3767</xdr:rowOff>
    </xdr:to>
    <xdr:sp macro="" textlink="">
      <xdr:nvSpPr>
        <xdr:cNvPr id="261" name="楕円 260"/>
        <xdr:cNvSpPr/>
      </xdr:nvSpPr>
      <xdr:spPr>
        <a:xfrm>
          <a:off x="1968500" y="168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20294</xdr:rowOff>
    </xdr:from>
    <xdr:ext cx="534377" cy="259045"/>
    <xdr:sp macro="" textlink="">
      <xdr:nvSpPr>
        <xdr:cNvPr id="262" name="テキスト ボックス 261"/>
        <xdr:cNvSpPr txBox="1"/>
      </xdr:nvSpPr>
      <xdr:spPr>
        <a:xfrm>
          <a:off x="1752111" y="1665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48030</xdr:rowOff>
    </xdr:from>
    <xdr:to>
      <xdr:col>6</xdr:col>
      <xdr:colOff>38100</xdr:colOff>
      <xdr:row>98</xdr:row>
      <xdr:rowOff>149630</xdr:rowOff>
    </xdr:to>
    <xdr:sp macro="" textlink="">
      <xdr:nvSpPr>
        <xdr:cNvPr id="263" name="楕円 262"/>
        <xdr:cNvSpPr/>
      </xdr:nvSpPr>
      <xdr:spPr>
        <a:xfrm>
          <a:off x="1079500" y="1685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166157</xdr:rowOff>
    </xdr:from>
    <xdr:ext cx="534377" cy="259045"/>
    <xdr:sp macro="" textlink="">
      <xdr:nvSpPr>
        <xdr:cNvPr id="264" name="テキスト ボックス 263"/>
        <xdr:cNvSpPr txBox="1"/>
      </xdr:nvSpPr>
      <xdr:spPr>
        <a:xfrm>
          <a:off x="863111" y="1662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77521</xdr:rowOff>
    </xdr:from>
    <xdr:to>
      <xdr:col>54</xdr:col>
      <xdr:colOff>189865</xdr:colOff>
      <xdr:row>38</xdr:row>
      <xdr:rowOff>17605</xdr:rowOff>
    </xdr:to>
    <xdr:cxnSp macro="">
      <xdr:nvCxnSpPr>
        <xdr:cNvPr id="288" name="直線コネクタ 287"/>
        <xdr:cNvCxnSpPr/>
      </xdr:nvCxnSpPr>
      <xdr:spPr>
        <a:xfrm flipV="1">
          <a:off x="10475595" y="5735371"/>
          <a:ext cx="1270" cy="79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21432</xdr:rowOff>
    </xdr:from>
    <xdr:ext cx="534377" cy="259045"/>
    <xdr:sp macro="" textlink="">
      <xdr:nvSpPr>
        <xdr:cNvPr id="289" name="補助費等最小値テキスト"/>
        <xdr:cNvSpPr txBox="1"/>
      </xdr:nvSpPr>
      <xdr:spPr>
        <a:xfrm>
          <a:off x="10528300" y="653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17605</xdr:rowOff>
    </xdr:from>
    <xdr:to>
      <xdr:col>55</xdr:col>
      <xdr:colOff>88900</xdr:colOff>
      <xdr:row>38</xdr:row>
      <xdr:rowOff>17605</xdr:rowOff>
    </xdr:to>
    <xdr:cxnSp macro="">
      <xdr:nvCxnSpPr>
        <xdr:cNvPr id="290" name="直線コネクタ 289"/>
        <xdr:cNvCxnSpPr/>
      </xdr:nvCxnSpPr>
      <xdr:spPr>
        <a:xfrm>
          <a:off x="10388600" y="6532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24198</xdr:rowOff>
    </xdr:from>
    <xdr:ext cx="599010" cy="259045"/>
    <xdr:sp macro="" textlink="">
      <xdr:nvSpPr>
        <xdr:cNvPr id="291" name="補助費等最大値テキスト"/>
        <xdr:cNvSpPr txBox="1"/>
      </xdr:nvSpPr>
      <xdr:spPr>
        <a:xfrm>
          <a:off x="10528300" y="551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77521</xdr:rowOff>
    </xdr:from>
    <xdr:to>
      <xdr:col>55</xdr:col>
      <xdr:colOff>88900</xdr:colOff>
      <xdr:row>33</xdr:row>
      <xdr:rowOff>77521</xdr:rowOff>
    </xdr:to>
    <xdr:cxnSp macro="">
      <xdr:nvCxnSpPr>
        <xdr:cNvPr id="292" name="直線コネクタ 291"/>
        <xdr:cNvCxnSpPr/>
      </xdr:nvCxnSpPr>
      <xdr:spPr>
        <a:xfrm>
          <a:off x="10388600" y="573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16949</xdr:rowOff>
    </xdr:from>
    <xdr:to>
      <xdr:col>55</xdr:col>
      <xdr:colOff>0</xdr:colOff>
      <xdr:row>36</xdr:row>
      <xdr:rowOff>75662</xdr:rowOff>
    </xdr:to>
    <xdr:cxnSp macro="">
      <xdr:nvCxnSpPr>
        <xdr:cNvPr id="293" name="直線コネクタ 292"/>
        <xdr:cNvCxnSpPr/>
      </xdr:nvCxnSpPr>
      <xdr:spPr>
        <a:xfrm>
          <a:off x="9639300" y="5331899"/>
          <a:ext cx="838200" cy="9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14581</xdr:rowOff>
    </xdr:from>
    <xdr:ext cx="534377" cy="259045"/>
    <xdr:sp macro="" textlink="">
      <xdr:nvSpPr>
        <xdr:cNvPr id="294" name="補助費等平均値テキスト"/>
        <xdr:cNvSpPr txBox="1"/>
      </xdr:nvSpPr>
      <xdr:spPr>
        <a:xfrm>
          <a:off x="10528300" y="6186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36154</xdr:rowOff>
    </xdr:from>
    <xdr:to>
      <xdr:col>55</xdr:col>
      <xdr:colOff>50800</xdr:colOff>
      <xdr:row>36</xdr:row>
      <xdr:rowOff>137754</xdr:rowOff>
    </xdr:to>
    <xdr:sp macro="" textlink="">
      <xdr:nvSpPr>
        <xdr:cNvPr id="295" name="フローチャート: 判断 294"/>
        <xdr:cNvSpPr/>
      </xdr:nvSpPr>
      <xdr:spPr>
        <a:xfrm>
          <a:off x="104267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16949</xdr:rowOff>
    </xdr:from>
    <xdr:to>
      <xdr:col>50</xdr:col>
      <xdr:colOff>114300</xdr:colOff>
      <xdr:row>37</xdr:row>
      <xdr:rowOff>33553</xdr:rowOff>
    </xdr:to>
    <xdr:cxnSp macro="">
      <xdr:nvCxnSpPr>
        <xdr:cNvPr id="296" name="直線コネクタ 295"/>
        <xdr:cNvCxnSpPr/>
      </xdr:nvCxnSpPr>
      <xdr:spPr>
        <a:xfrm flipV="1">
          <a:off x="8750300" y="5331899"/>
          <a:ext cx="889000" cy="104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127633</xdr:rowOff>
    </xdr:from>
    <xdr:to>
      <xdr:col>50</xdr:col>
      <xdr:colOff>165100</xdr:colOff>
      <xdr:row>32</xdr:row>
      <xdr:rowOff>57783</xdr:rowOff>
    </xdr:to>
    <xdr:sp macro="" textlink="">
      <xdr:nvSpPr>
        <xdr:cNvPr id="297" name="フローチャート: 判断 296"/>
        <xdr:cNvSpPr/>
      </xdr:nvSpPr>
      <xdr:spPr>
        <a:xfrm>
          <a:off x="9588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48910</xdr:rowOff>
    </xdr:from>
    <xdr:ext cx="599010" cy="259045"/>
    <xdr:sp macro="" textlink="">
      <xdr:nvSpPr>
        <xdr:cNvPr id="298" name="テキスト ボックス 297"/>
        <xdr:cNvSpPr txBox="1"/>
      </xdr:nvSpPr>
      <xdr:spPr>
        <a:xfrm>
          <a:off x="9339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120665</xdr:rowOff>
    </xdr:from>
    <xdr:to>
      <xdr:col>45</xdr:col>
      <xdr:colOff>177800</xdr:colOff>
      <xdr:row>37</xdr:row>
      <xdr:rowOff>33553</xdr:rowOff>
    </xdr:to>
    <xdr:cxnSp macro="">
      <xdr:nvCxnSpPr>
        <xdr:cNvPr id="299" name="直線コネクタ 298"/>
        <xdr:cNvCxnSpPr/>
      </xdr:nvCxnSpPr>
      <xdr:spPr>
        <a:xfrm>
          <a:off x="7861300" y="6292865"/>
          <a:ext cx="889000" cy="8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131823</xdr:rowOff>
    </xdr:from>
    <xdr:to>
      <xdr:col>46</xdr:col>
      <xdr:colOff>38100</xdr:colOff>
      <xdr:row>37</xdr:row>
      <xdr:rowOff>61973</xdr:rowOff>
    </xdr:to>
    <xdr:sp macro="" textlink="">
      <xdr:nvSpPr>
        <xdr:cNvPr id="300" name="フローチャート: 判断 299"/>
        <xdr:cNvSpPr/>
      </xdr:nvSpPr>
      <xdr:spPr>
        <a:xfrm>
          <a:off x="8699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78500</xdr:rowOff>
    </xdr:from>
    <xdr:ext cx="534377" cy="259045"/>
    <xdr:sp macro="" textlink="">
      <xdr:nvSpPr>
        <xdr:cNvPr id="301" name="テキスト ボックス 300"/>
        <xdr:cNvSpPr txBox="1"/>
      </xdr:nvSpPr>
      <xdr:spPr>
        <a:xfrm>
          <a:off x="8483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120665</xdr:rowOff>
    </xdr:from>
    <xdr:to>
      <xdr:col>41</xdr:col>
      <xdr:colOff>50800</xdr:colOff>
      <xdr:row>37</xdr:row>
      <xdr:rowOff>129863</xdr:rowOff>
    </xdr:to>
    <xdr:cxnSp macro="">
      <xdr:nvCxnSpPr>
        <xdr:cNvPr id="302" name="直線コネクタ 301"/>
        <xdr:cNvCxnSpPr/>
      </xdr:nvCxnSpPr>
      <xdr:spPr>
        <a:xfrm flipV="1">
          <a:off x="6972300" y="6292865"/>
          <a:ext cx="889000" cy="18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163241</xdr:rowOff>
    </xdr:from>
    <xdr:to>
      <xdr:col>41</xdr:col>
      <xdr:colOff>101600</xdr:colOff>
      <xdr:row>37</xdr:row>
      <xdr:rowOff>93391</xdr:rowOff>
    </xdr:to>
    <xdr:sp macro="" textlink="">
      <xdr:nvSpPr>
        <xdr:cNvPr id="303" name="フローチャート: 判断 302"/>
        <xdr:cNvSpPr/>
      </xdr:nvSpPr>
      <xdr:spPr>
        <a:xfrm>
          <a:off x="7810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84518</xdr:rowOff>
    </xdr:from>
    <xdr:ext cx="534377" cy="259045"/>
    <xdr:sp macro="" textlink="">
      <xdr:nvSpPr>
        <xdr:cNvPr id="304" name="テキスト ボックス 303"/>
        <xdr:cNvSpPr txBox="1"/>
      </xdr:nvSpPr>
      <xdr:spPr>
        <a:xfrm>
          <a:off x="7594111" y="64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2070</xdr:rowOff>
    </xdr:from>
    <xdr:to>
      <xdr:col>36</xdr:col>
      <xdr:colOff>165100</xdr:colOff>
      <xdr:row>37</xdr:row>
      <xdr:rowOff>103670</xdr:rowOff>
    </xdr:to>
    <xdr:sp macro="" textlink="">
      <xdr:nvSpPr>
        <xdr:cNvPr id="305" name="フローチャート: 判断 304"/>
        <xdr:cNvSpPr/>
      </xdr:nvSpPr>
      <xdr:spPr>
        <a:xfrm>
          <a:off x="6921500" y="63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120197</xdr:rowOff>
    </xdr:from>
    <xdr:ext cx="534377" cy="259045"/>
    <xdr:sp macro="" textlink="">
      <xdr:nvSpPr>
        <xdr:cNvPr id="306" name="テキスト ボックス 305"/>
        <xdr:cNvSpPr txBox="1"/>
      </xdr:nvSpPr>
      <xdr:spPr>
        <a:xfrm>
          <a:off x="6705111" y="61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24862</xdr:rowOff>
    </xdr:from>
    <xdr:to>
      <xdr:col>55</xdr:col>
      <xdr:colOff>50800</xdr:colOff>
      <xdr:row>36</xdr:row>
      <xdr:rowOff>126462</xdr:rowOff>
    </xdr:to>
    <xdr:sp macro="" textlink="">
      <xdr:nvSpPr>
        <xdr:cNvPr id="312" name="楕円 311"/>
        <xdr:cNvSpPr/>
      </xdr:nvSpPr>
      <xdr:spPr>
        <a:xfrm>
          <a:off x="10426700" y="61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47739</xdr:rowOff>
    </xdr:from>
    <xdr:ext cx="534377" cy="259045"/>
    <xdr:sp macro="" textlink="">
      <xdr:nvSpPr>
        <xdr:cNvPr id="313" name="補助費等該当値テキスト"/>
        <xdr:cNvSpPr txBox="1"/>
      </xdr:nvSpPr>
      <xdr:spPr>
        <a:xfrm>
          <a:off x="10528300" y="604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137599</xdr:rowOff>
    </xdr:from>
    <xdr:to>
      <xdr:col>50</xdr:col>
      <xdr:colOff>165100</xdr:colOff>
      <xdr:row>31</xdr:row>
      <xdr:rowOff>67749</xdr:rowOff>
    </xdr:to>
    <xdr:sp macro="" textlink="">
      <xdr:nvSpPr>
        <xdr:cNvPr id="314" name="楕円 313"/>
        <xdr:cNvSpPr/>
      </xdr:nvSpPr>
      <xdr:spPr>
        <a:xfrm>
          <a:off x="9588500" y="528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84276</xdr:rowOff>
    </xdr:from>
    <xdr:ext cx="599010" cy="259045"/>
    <xdr:sp macro="" textlink="">
      <xdr:nvSpPr>
        <xdr:cNvPr id="315" name="テキスト ボックス 314"/>
        <xdr:cNvSpPr txBox="1"/>
      </xdr:nvSpPr>
      <xdr:spPr>
        <a:xfrm>
          <a:off x="9339795" y="50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154203</xdr:rowOff>
    </xdr:from>
    <xdr:to>
      <xdr:col>46</xdr:col>
      <xdr:colOff>38100</xdr:colOff>
      <xdr:row>37</xdr:row>
      <xdr:rowOff>84353</xdr:rowOff>
    </xdr:to>
    <xdr:sp macro="" textlink="">
      <xdr:nvSpPr>
        <xdr:cNvPr id="316" name="楕円 315"/>
        <xdr:cNvSpPr/>
      </xdr:nvSpPr>
      <xdr:spPr>
        <a:xfrm>
          <a:off x="8699500" y="63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75480</xdr:rowOff>
    </xdr:from>
    <xdr:ext cx="534377" cy="259045"/>
    <xdr:sp macro="" textlink="">
      <xdr:nvSpPr>
        <xdr:cNvPr id="317" name="テキスト ボックス 316"/>
        <xdr:cNvSpPr txBox="1"/>
      </xdr:nvSpPr>
      <xdr:spPr>
        <a:xfrm>
          <a:off x="8483111" y="641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69865</xdr:rowOff>
    </xdr:from>
    <xdr:to>
      <xdr:col>41</xdr:col>
      <xdr:colOff>101600</xdr:colOff>
      <xdr:row>37</xdr:row>
      <xdr:rowOff>15</xdr:rowOff>
    </xdr:to>
    <xdr:sp macro="" textlink="">
      <xdr:nvSpPr>
        <xdr:cNvPr id="318" name="楕円 317"/>
        <xdr:cNvSpPr/>
      </xdr:nvSpPr>
      <xdr:spPr>
        <a:xfrm>
          <a:off x="7810500" y="624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16542</xdr:rowOff>
    </xdr:from>
    <xdr:ext cx="534377" cy="259045"/>
    <xdr:sp macro="" textlink="">
      <xdr:nvSpPr>
        <xdr:cNvPr id="319" name="テキスト ボックス 318"/>
        <xdr:cNvSpPr txBox="1"/>
      </xdr:nvSpPr>
      <xdr:spPr>
        <a:xfrm>
          <a:off x="7594111" y="60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79063</xdr:rowOff>
    </xdr:from>
    <xdr:to>
      <xdr:col>36</xdr:col>
      <xdr:colOff>165100</xdr:colOff>
      <xdr:row>38</xdr:row>
      <xdr:rowOff>9213</xdr:rowOff>
    </xdr:to>
    <xdr:sp macro="" textlink="">
      <xdr:nvSpPr>
        <xdr:cNvPr id="320" name="楕円 319"/>
        <xdr:cNvSpPr/>
      </xdr:nvSpPr>
      <xdr:spPr>
        <a:xfrm>
          <a:off x="6921500" y="64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340</xdr:rowOff>
    </xdr:from>
    <xdr:ext cx="534377" cy="259045"/>
    <xdr:sp macro="" textlink="">
      <xdr:nvSpPr>
        <xdr:cNvPr id="321" name="テキスト ボックス 320"/>
        <xdr:cNvSpPr txBox="1"/>
      </xdr:nvSpPr>
      <xdr:spPr>
        <a:xfrm>
          <a:off x="6705111" y="651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1" name="直線コネクタ 340"/>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2" name="普通建設事業費最小値テキスト"/>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3" name="直線コネクタ 342"/>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4" name="普通建設事業費最大値テキスト"/>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5" name="直線コネクタ 344"/>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117640</xdr:rowOff>
    </xdr:from>
    <xdr:to>
      <xdr:col>55</xdr:col>
      <xdr:colOff>0</xdr:colOff>
      <xdr:row>56</xdr:row>
      <xdr:rowOff>145700</xdr:rowOff>
    </xdr:to>
    <xdr:cxnSp macro="">
      <xdr:nvCxnSpPr>
        <xdr:cNvPr id="346" name="直線コネクタ 345"/>
        <xdr:cNvCxnSpPr/>
      </xdr:nvCxnSpPr>
      <xdr:spPr>
        <a:xfrm>
          <a:off x="9639300" y="9718840"/>
          <a:ext cx="838200" cy="2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30481</xdr:rowOff>
    </xdr:from>
    <xdr:ext cx="534377" cy="259045"/>
    <xdr:sp macro="" textlink="">
      <xdr:nvSpPr>
        <xdr:cNvPr id="347" name="普通建設事業費平均値テキスト"/>
        <xdr:cNvSpPr txBox="1"/>
      </xdr:nvSpPr>
      <xdr:spPr>
        <a:xfrm>
          <a:off x="10528300" y="9460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48" name="フローチャート: 判断 347"/>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117640</xdr:rowOff>
    </xdr:from>
    <xdr:to>
      <xdr:col>50</xdr:col>
      <xdr:colOff>114300</xdr:colOff>
      <xdr:row>56</xdr:row>
      <xdr:rowOff>151102</xdr:rowOff>
    </xdr:to>
    <xdr:cxnSp macro="">
      <xdr:nvCxnSpPr>
        <xdr:cNvPr id="349" name="直線コネクタ 348"/>
        <xdr:cNvCxnSpPr/>
      </xdr:nvCxnSpPr>
      <xdr:spPr>
        <a:xfrm flipV="1">
          <a:off x="8750300" y="9718840"/>
          <a:ext cx="889000" cy="3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0" name="フローチャート: 判断 349"/>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70942</xdr:rowOff>
    </xdr:from>
    <xdr:ext cx="534377" cy="259045"/>
    <xdr:sp macro="" textlink="">
      <xdr:nvSpPr>
        <xdr:cNvPr id="351" name="テキスト ボックス 350"/>
        <xdr:cNvSpPr txBox="1"/>
      </xdr:nvSpPr>
      <xdr:spPr>
        <a:xfrm>
          <a:off x="9372111" y="93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140180</xdr:rowOff>
    </xdr:from>
    <xdr:to>
      <xdr:col>45</xdr:col>
      <xdr:colOff>177800</xdr:colOff>
      <xdr:row>56</xdr:row>
      <xdr:rowOff>151102</xdr:rowOff>
    </xdr:to>
    <xdr:cxnSp macro="">
      <xdr:nvCxnSpPr>
        <xdr:cNvPr id="352" name="直線コネクタ 351"/>
        <xdr:cNvCxnSpPr/>
      </xdr:nvCxnSpPr>
      <xdr:spPr>
        <a:xfrm>
          <a:off x="7861300" y="9741380"/>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3" name="フローチャート: 判断 352"/>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79108</xdr:rowOff>
    </xdr:from>
    <xdr:ext cx="534377" cy="259045"/>
    <xdr:sp macro="" textlink="">
      <xdr:nvSpPr>
        <xdr:cNvPr id="354" name="テキスト ボックス 353"/>
        <xdr:cNvSpPr txBox="1"/>
      </xdr:nvSpPr>
      <xdr:spPr>
        <a:xfrm>
          <a:off x="8483111" y="933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111657</xdr:rowOff>
    </xdr:from>
    <xdr:to>
      <xdr:col>41</xdr:col>
      <xdr:colOff>50800</xdr:colOff>
      <xdr:row>56</xdr:row>
      <xdr:rowOff>140180</xdr:rowOff>
    </xdr:to>
    <xdr:cxnSp macro="">
      <xdr:nvCxnSpPr>
        <xdr:cNvPr id="355" name="直線コネクタ 354"/>
        <xdr:cNvCxnSpPr/>
      </xdr:nvCxnSpPr>
      <xdr:spPr>
        <a:xfrm>
          <a:off x="6972300" y="9541407"/>
          <a:ext cx="889000" cy="19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56" name="フローチャート: 判断 355"/>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123108</xdr:rowOff>
    </xdr:from>
    <xdr:ext cx="534377" cy="259045"/>
    <xdr:sp macro="" textlink="">
      <xdr:nvSpPr>
        <xdr:cNvPr id="357" name="テキスト ボックス 356"/>
        <xdr:cNvSpPr txBox="1"/>
      </xdr:nvSpPr>
      <xdr:spPr>
        <a:xfrm>
          <a:off x="7594111" y="93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58" name="フローチャート: 判断 357"/>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100989</xdr:rowOff>
    </xdr:from>
    <xdr:ext cx="534377" cy="259045"/>
    <xdr:sp macro="" textlink="">
      <xdr:nvSpPr>
        <xdr:cNvPr id="359" name="テキスト ボックス 358"/>
        <xdr:cNvSpPr txBox="1"/>
      </xdr:nvSpPr>
      <xdr:spPr>
        <a:xfrm>
          <a:off x="6705111" y="97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94900</xdr:rowOff>
    </xdr:from>
    <xdr:to>
      <xdr:col>55</xdr:col>
      <xdr:colOff>50800</xdr:colOff>
      <xdr:row>57</xdr:row>
      <xdr:rowOff>25050</xdr:rowOff>
    </xdr:to>
    <xdr:sp macro="" textlink="">
      <xdr:nvSpPr>
        <xdr:cNvPr id="365" name="楕円 364"/>
        <xdr:cNvSpPr/>
      </xdr:nvSpPr>
      <xdr:spPr>
        <a:xfrm>
          <a:off x="10426700" y="96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73327</xdr:rowOff>
    </xdr:from>
    <xdr:ext cx="534377" cy="259045"/>
    <xdr:sp macro="" textlink="">
      <xdr:nvSpPr>
        <xdr:cNvPr id="366" name="普通建設事業費該当値テキスト"/>
        <xdr:cNvSpPr txBox="1"/>
      </xdr:nvSpPr>
      <xdr:spPr>
        <a:xfrm>
          <a:off x="10528300" y="96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66840</xdr:rowOff>
    </xdr:from>
    <xdr:to>
      <xdr:col>50</xdr:col>
      <xdr:colOff>165100</xdr:colOff>
      <xdr:row>56</xdr:row>
      <xdr:rowOff>168440</xdr:rowOff>
    </xdr:to>
    <xdr:sp macro="" textlink="">
      <xdr:nvSpPr>
        <xdr:cNvPr id="367" name="楕円 366"/>
        <xdr:cNvSpPr/>
      </xdr:nvSpPr>
      <xdr:spPr>
        <a:xfrm>
          <a:off x="9588500" y="96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159567</xdr:rowOff>
    </xdr:from>
    <xdr:ext cx="534377" cy="259045"/>
    <xdr:sp macro="" textlink="">
      <xdr:nvSpPr>
        <xdr:cNvPr id="368" name="テキスト ボックス 367"/>
        <xdr:cNvSpPr txBox="1"/>
      </xdr:nvSpPr>
      <xdr:spPr>
        <a:xfrm>
          <a:off x="9372111" y="976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100302</xdr:rowOff>
    </xdr:from>
    <xdr:to>
      <xdr:col>46</xdr:col>
      <xdr:colOff>38100</xdr:colOff>
      <xdr:row>57</xdr:row>
      <xdr:rowOff>30452</xdr:rowOff>
    </xdr:to>
    <xdr:sp macro="" textlink="">
      <xdr:nvSpPr>
        <xdr:cNvPr id="369" name="楕円 368"/>
        <xdr:cNvSpPr/>
      </xdr:nvSpPr>
      <xdr:spPr>
        <a:xfrm>
          <a:off x="8699500" y="97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21579</xdr:rowOff>
    </xdr:from>
    <xdr:ext cx="534377" cy="259045"/>
    <xdr:sp macro="" textlink="">
      <xdr:nvSpPr>
        <xdr:cNvPr id="370" name="テキスト ボックス 369"/>
        <xdr:cNvSpPr txBox="1"/>
      </xdr:nvSpPr>
      <xdr:spPr>
        <a:xfrm>
          <a:off x="8483111" y="979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89380</xdr:rowOff>
    </xdr:from>
    <xdr:to>
      <xdr:col>41</xdr:col>
      <xdr:colOff>101600</xdr:colOff>
      <xdr:row>57</xdr:row>
      <xdr:rowOff>19530</xdr:rowOff>
    </xdr:to>
    <xdr:sp macro="" textlink="">
      <xdr:nvSpPr>
        <xdr:cNvPr id="371" name="楕円 370"/>
        <xdr:cNvSpPr/>
      </xdr:nvSpPr>
      <xdr:spPr>
        <a:xfrm>
          <a:off x="7810500" y="96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10657</xdr:rowOff>
    </xdr:from>
    <xdr:ext cx="534377" cy="259045"/>
    <xdr:sp macro="" textlink="">
      <xdr:nvSpPr>
        <xdr:cNvPr id="372" name="テキスト ボックス 371"/>
        <xdr:cNvSpPr txBox="1"/>
      </xdr:nvSpPr>
      <xdr:spPr>
        <a:xfrm>
          <a:off x="7594111" y="978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60857</xdr:rowOff>
    </xdr:from>
    <xdr:to>
      <xdr:col>36</xdr:col>
      <xdr:colOff>165100</xdr:colOff>
      <xdr:row>55</xdr:row>
      <xdr:rowOff>162457</xdr:rowOff>
    </xdr:to>
    <xdr:sp macro="" textlink="">
      <xdr:nvSpPr>
        <xdr:cNvPr id="373" name="楕円 372"/>
        <xdr:cNvSpPr/>
      </xdr:nvSpPr>
      <xdr:spPr>
        <a:xfrm>
          <a:off x="6921500" y="94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7534</xdr:rowOff>
    </xdr:from>
    <xdr:ext cx="534377" cy="259045"/>
    <xdr:sp macro="" textlink="">
      <xdr:nvSpPr>
        <xdr:cNvPr id="374" name="テキスト ボックス 373"/>
        <xdr:cNvSpPr txBox="1"/>
      </xdr:nvSpPr>
      <xdr:spPr>
        <a:xfrm>
          <a:off x="6705111" y="92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398" name="直線コネクタ 397"/>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1" name="普通建設事業費 （ うち新規整備　）最大値テキスト"/>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2" name="直線コネクタ 401"/>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127775</xdr:rowOff>
    </xdr:from>
    <xdr:to>
      <xdr:col>55</xdr:col>
      <xdr:colOff>0</xdr:colOff>
      <xdr:row>78</xdr:row>
      <xdr:rowOff>161697</xdr:rowOff>
    </xdr:to>
    <xdr:cxnSp macro="">
      <xdr:nvCxnSpPr>
        <xdr:cNvPr id="403" name="直線コネクタ 402"/>
        <xdr:cNvCxnSpPr/>
      </xdr:nvCxnSpPr>
      <xdr:spPr>
        <a:xfrm flipV="1">
          <a:off x="9639300" y="13500875"/>
          <a:ext cx="838200" cy="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23258</xdr:rowOff>
    </xdr:from>
    <xdr:ext cx="534377" cy="259045"/>
    <xdr:sp macro="" textlink="">
      <xdr:nvSpPr>
        <xdr:cNvPr id="404" name="普通建設事業費 （ うち新規整備　）平均値テキスト"/>
        <xdr:cNvSpPr txBox="1"/>
      </xdr:nvSpPr>
      <xdr:spPr>
        <a:xfrm>
          <a:off x="10528300" y="13224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5" name="フローチャート: 判断 404"/>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74740</xdr:rowOff>
    </xdr:from>
    <xdr:to>
      <xdr:col>50</xdr:col>
      <xdr:colOff>114300</xdr:colOff>
      <xdr:row>78</xdr:row>
      <xdr:rowOff>161697</xdr:rowOff>
    </xdr:to>
    <xdr:cxnSp macro="">
      <xdr:nvCxnSpPr>
        <xdr:cNvPr id="406" name="直線コネクタ 405"/>
        <xdr:cNvCxnSpPr/>
      </xdr:nvCxnSpPr>
      <xdr:spPr>
        <a:xfrm>
          <a:off x="8750300" y="13447840"/>
          <a:ext cx="889000" cy="8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07" name="フローチャート: 判断 406"/>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47705</xdr:rowOff>
    </xdr:from>
    <xdr:ext cx="534377" cy="259045"/>
    <xdr:sp macro="" textlink="">
      <xdr:nvSpPr>
        <xdr:cNvPr id="408" name="テキスト ボックス 407"/>
        <xdr:cNvSpPr txBox="1"/>
      </xdr:nvSpPr>
      <xdr:spPr>
        <a:xfrm>
          <a:off x="9372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8610</xdr:rowOff>
    </xdr:from>
    <xdr:to>
      <xdr:col>45</xdr:col>
      <xdr:colOff>177800</xdr:colOff>
      <xdr:row>78</xdr:row>
      <xdr:rowOff>74740</xdr:rowOff>
    </xdr:to>
    <xdr:cxnSp macro="">
      <xdr:nvCxnSpPr>
        <xdr:cNvPr id="409" name="直線コネクタ 408"/>
        <xdr:cNvCxnSpPr/>
      </xdr:nvCxnSpPr>
      <xdr:spPr>
        <a:xfrm>
          <a:off x="7861300" y="13381710"/>
          <a:ext cx="889000" cy="6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0" name="フローチャート: 判断 409"/>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62234</xdr:rowOff>
    </xdr:from>
    <xdr:ext cx="534377" cy="259045"/>
    <xdr:sp macro="" textlink="">
      <xdr:nvSpPr>
        <xdr:cNvPr id="411" name="テキスト ボックス 410"/>
        <xdr:cNvSpPr txBox="1"/>
      </xdr:nvSpPr>
      <xdr:spPr>
        <a:xfrm>
          <a:off x="8483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93256</xdr:rowOff>
    </xdr:from>
    <xdr:to>
      <xdr:col>41</xdr:col>
      <xdr:colOff>50800</xdr:colOff>
      <xdr:row>78</xdr:row>
      <xdr:rowOff>8610</xdr:rowOff>
    </xdr:to>
    <xdr:cxnSp macro="">
      <xdr:nvCxnSpPr>
        <xdr:cNvPr id="412" name="直線コネクタ 411"/>
        <xdr:cNvCxnSpPr/>
      </xdr:nvCxnSpPr>
      <xdr:spPr>
        <a:xfrm>
          <a:off x="6972300" y="12952006"/>
          <a:ext cx="889000" cy="42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3" name="フローチャート: 判断 412"/>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78033</xdr:rowOff>
    </xdr:from>
    <xdr:ext cx="534377" cy="259045"/>
    <xdr:sp macro="" textlink="">
      <xdr:nvSpPr>
        <xdr:cNvPr id="414" name="テキスト ボックス 413"/>
        <xdr:cNvSpPr txBox="1"/>
      </xdr:nvSpPr>
      <xdr:spPr>
        <a:xfrm>
          <a:off x="7594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5" name="フローチャート: 判断 414"/>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53395</xdr:rowOff>
    </xdr:from>
    <xdr:ext cx="534377" cy="259045"/>
    <xdr:sp macro="" textlink="">
      <xdr:nvSpPr>
        <xdr:cNvPr id="416" name="テキスト ボックス 415"/>
        <xdr:cNvSpPr txBox="1"/>
      </xdr:nvSpPr>
      <xdr:spPr>
        <a:xfrm>
          <a:off x="6705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76975</xdr:rowOff>
    </xdr:from>
    <xdr:to>
      <xdr:col>55</xdr:col>
      <xdr:colOff>50800</xdr:colOff>
      <xdr:row>79</xdr:row>
      <xdr:rowOff>7125</xdr:rowOff>
    </xdr:to>
    <xdr:sp macro="" textlink="">
      <xdr:nvSpPr>
        <xdr:cNvPr id="422" name="楕円 421"/>
        <xdr:cNvSpPr/>
      </xdr:nvSpPr>
      <xdr:spPr>
        <a:xfrm>
          <a:off x="10426700" y="134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163352</xdr:rowOff>
    </xdr:from>
    <xdr:ext cx="469744" cy="259045"/>
    <xdr:sp macro="" textlink="">
      <xdr:nvSpPr>
        <xdr:cNvPr id="423" name="普通建設事業費 （ うち新規整備　）該当値テキスト"/>
        <xdr:cNvSpPr txBox="1"/>
      </xdr:nvSpPr>
      <xdr:spPr>
        <a:xfrm>
          <a:off x="10528300" y="1336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110897</xdr:rowOff>
    </xdr:from>
    <xdr:to>
      <xdr:col>50</xdr:col>
      <xdr:colOff>165100</xdr:colOff>
      <xdr:row>79</xdr:row>
      <xdr:rowOff>41047</xdr:rowOff>
    </xdr:to>
    <xdr:sp macro="" textlink="">
      <xdr:nvSpPr>
        <xdr:cNvPr id="424" name="楕円 423"/>
        <xdr:cNvSpPr/>
      </xdr:nvSpPr>
      <xdr:spPr>
        <a:xfrm>
          <a:off x="9588500" y="134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32174</xdr:rowOff>
    </xdr:from>
    <xdr:ext cx="469744" cy="259045"/>
    <xdr:sp macro="" textlink="">
      <xdr:nvSpPr>
        <xdr:cNvPr id="425" name="テキスト ボックス 424"/>
        <xdr:cNvSpPr txBox="1"/>
      </xdr:nvSpPr>
      <xdr:spPr>
        <a:xfrm>
          <a:off x="9404428" y="1357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23940</xdr:rowOff>
    </xdr:from>
    <xdr:to>
      <xdr:col>46</xdr:col>
      <xdr:colOff>38100</xdr:colOff>
      <xdr:row>78</xdr:row>
      <xdr:rowOff>125540</xdr:rowOff>
    </xdr:to>
    <xdr:sp macro="" textlink="">
      <xdr:nvSpPr>
        <xdr:cNvPr id="426" name="楕円 425"/>
        <xdr:cNvSpPr/>
      </xdr:nvSpPr>
      <xdr:spPr>
        <a:xfrm>
          <a:off x="8699500" y="133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116667</xdr:rowOff>
    </xdr:from>
    <xdr:ext cx="534377" cy="259045"/>
    <xdr:sp macro="" textlink="">
      <xdr:nvSpPr>
        <xdr:cNvPr id="427" name="テキスト ボックス 426"/>
        <xdr:cNvSpPr txBox="1"/>
      </xdr:nvSpPr>
      <xdr:spPr>
        <a:xfrm>
          <a:off x="8483111" y="1348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129260</xdr:rowOff>
    </xdr:from>
    <xdr:to>
      <xdr:col>41</xdr:col>
      <xdr:colOff>101600</xdr:colOff>
      <xdr:row>78</xdr:row>
      <xdr:rowOff>59410</xdr:rowOff>
    </xdr:to>
    <xdr:sp macro="" textlink="">
      <xdr:nvSpPr>
        <xdr:cNvPr id="428" name="楕円 427"/>
        <xdr:cNvSpPr/>
      </xdr:nvSpPr>
      <xdr:spPr>
        <a:xfrm>
          <a:off x="7810500" y="133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75937</xdr:rowOff>
    </xdr:from>
    <xdr:ext cx="534377" cy="259045"/>
    <xdr:sp macro="" textlink="">
      <xdr:nvSpPr>
        <xdr:cNvPr id="429" name="テキスト ボックス 428"/>
        <xdr:cNvSpPr txBox="1"/>
      </xdr:nvSpPr>
      <xdr:spPr>
        <a:xfrm>
          <a:off x="7594111" y="131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42456</xdr:rowOff>
    </xdr:from>
    <xdr:to>
      <xdr:col>36</xdr:col>
      <xdr:colOff>165100</xdr:colOff>
      <xdr:row>75</xdr:row>
      <xdr:rowOff>144056</xdr:rowOff>
    </xdr:to>
    <xdr:sp macro="" textlink="">
      <xdr:nvSpPr>
        <xdr:cNvPr id="430" name="楕円 429"/>
        <xdr:cNvSpPr/>
      </xdr:nvSpPr>
      <xdr:spPr>
        <a:xfrm>
          <a:off x="6921500" y="129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160583</xdr:rowOff>
    </xdr:from>
    <xdr:ext cx="534377" cy="259045"/>
    <xdr:sp macro="" textlink="">
      <xdr:nvSpPr>
        <xdr:cNvPr id="431" name="テキスト ボックス 430"/>
        <xdr:cNvSpPr txBox="1"/>
      </xdr:nvSpPr>
      <xdr:spPr>
        <a:xfrm>
          <a:off x="6705111" y="126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5" name="直線コネクタ 454"/>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56" name="普通建設事業費 （ うち更新整備　）最小値テキスト"/>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57" name="直線コネクタ 456"/>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58" name="普通建設事業費 （ うち更新整備　）最大値テキスト"/>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59" name="直線コネクタ 458"/>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151307</xdr:rowOff>
    </xdr:from>
    <xdr:to>
      <xdr:col>55</xdr:col>
      <xdr:colOff>0</xdr:colOff>
      <xdr:row>97</xdr:row>
      <xdr:rowOff>85268</xdr:rowOff>
    </xdr:to>
    <xdr:cxnSp macro="">
      <xdr:nvCxnSpPr>
        <xdr:cNvPr id="460" name="直線コネクタ 459"/>
        <xdr:cNvCxnSpPr/>
      </xdr:nvCxnSpPr>
      <xdr:spPr>
        <a:xfrm>
          <a:off x="9639300" y="16610507"/>
          <a:ext cx="838200" cy="10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120527</xdr:rowOff>
    </xdr:from>
    <xdr:ext cx="534377" cy="259045"/>
    <xdr:sp macro="" textlink="">
      <xdr:nvSpPr>
        <xdr:cNvPr id="461" name="普通建設事業費 （ うち更新整備　）平均値テキスト"/>
        <xdr:cNvSpPr txBox="1"/>
      </xdr:nvSpPr>
      <xdr:spPr>
        <a:xfrm>
          <a:off x="10528300" y="1640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2" name="フローチャート: 判断 461"/>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151307</xdr:rowOff>
    </xdr:from>
    <xdr:to>
      <xdr:col>50</xdr:col>
      <xdr:colOff>114300</xdr:colOff>
      <xdr:row>97</xdr:row>
      <xdr:rowOff>124079</xdr:rowOff>
    </xdr:to>
    <xdr:cxnSp macro="">
      <xdr:nvCxnSpPr>
        <xdr:cNvPr id="463" name="直線コネクタ 462"/>
        <xdr:cNvCxnSpPr/>
      </xdr:nvCxnSpPr>
      <xdr:spPr>
        <a:xfrm flipV="1">
          <a:off x="8750300" y="16610507"/>
          <a:ext cx="889000" cy="14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4" name="フローチャート: 判断 463"/>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161129</xdr:rowOff>
    </xdr:from>
    <xdr:ext cx="534377" cy="259045"/>
    <xdr:sp macro="" textlink="">
      <xdr:nvSpPr>
        <xdr:cNvPr id="465" name="テキスト ボックス 464"/>
        <xdr:cNvSpPr txBox="1"/>
      </xdr:nvSpPr>
      <xdr:spPr>
        <a:xfrm>
          <a:off x="9372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118326</xdr:rowOff>
    </xdr:from>
    <xdr:to>
      <xdr:col>45</xdr:col>
      <xdr:colOff>177800</xdr:colOff>
      <xdr:row>97</xdr:row>
      <xdr:rowOff>124079</xdr:rowOff>
    </xdr:to>
    <xdr:cxnSp macro="">
      <xdr:nvCxnSpPr>
        <xdr:cNvPr id="466" name="直線コネクタ 465"/>
        <xdr:cNvCxnSpPr/>
      </xdr:nvCxnSpPr>
      <xdr:spPr>
        <a:xfrm>
          <a:off x="7861300" y="16748976"/>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67" name="フローチャート: 判断 466"/>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12209</xdr:rowOff>
    </xdr:from>
    <xdr:ext cx="534377" cy="259045"/>
    <xdr:sp macro="" textlink="">
      <xdr:nvSpPr>
        <xdr:cNvPr id="468" name="テキスト ボックス 467"/>
        <xdr:cNvSpPr txBox="1"/>
      </xdr:nvSpPr>
      <xdr:spPr>
        <a:xfrm>
          <a:off x="8483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118326</xdr:rowOff>
    </xdr:from>
    <xdr:to>
      <xdr:col>41</xdr:col>
      <xdr:colOff>50800</xdr:colOff>
      <xdr:row>97</xdr:row>
      <xdr:rowOff>121083</xdr:rowOff>
    </xdr:to>
    <xdr:cxnSp macro="">
      <xdr:nvCxnSpPr>
        <xdr:cNvPr id="469" name="直線コネクタ 468"/>
        <xdr:cNvCxnSpPr/>
      </xdr:nvCxnSpPr>
      <xdr:spPr>
        <a:xfrm flipV="1">
          <a:off x="6972300" y="16748976"/>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0" name="フローチャート: 判断 469"/>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70414</xdr:rowOff>
    </xdr:from>
    <xdr:ext cx="534377" cy="259045"/>
    <xdr:sp macro="" textlink="">
      <xdr:nvSpPr>
        <xdr:cNvPr id="471" name="テキスト ボックス 470"/>
        <xdr:cNvSpPr txBox="1"/>
      </xdr:nvSpPr>
      <xdr:spPr>
        <a:xfrm>
          <a:off x="7594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2" name="フローチャート: 判断 471"/>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104461</xdr:rowOff>
    </xdr:from>
    <xdr:ext cx="534377" cy="259045"/>
    <xdr:sp macro="" textlink="">
      <xdr:nvSpPr>
        <xdr:cNvPr id="473" name="テキスト ボックス 472"/>
        <xdr:cNvSpPr txBox="1"/>
      </xdr:nvSpPr>
      <xdr:spPr>
        <a:xfrm>
          <a:off x="6705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34468</xdr:rowOff>
    </xdr:from>
    <xdr:to>
      <xdr:col>55</xdr:col>
      <xdr:colOff>50800</xdr:colOff>
      <xdr:row>97</xdr:row>
      <xdr:rowOff>136068</xdr:rowOff>
    </xdr:to>
    <xdr:sp macro="" textlink="">
      <xdr:nvSpPr>
        <xdr:cNvPr id="479" name="楕円 478"/>
        <xdr:cNvSpPr/>
      </xdr:nvSpPr>
      <xdr:spPr>
        <a:xfrm>
          <a:off x="10426700" y="166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12895</xdr:rowOff>
    </xdr:from>
    <xdr:ext cx="534377" cy="259045"/>
    <xdr:sp macro="" textlink="">
      <xdr:nvSpPr>
        <xdr:cNvPr id="480" name="普通建設事業費 （ うち更新整備　）該当値テキスト"/>
        <xdr:cNvSpPr txBox="1"/>
      </xdr:nvSpPr>
      <xdr:spPr>
        <a:xfrm>
          <a:off x="10528300" y="1664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100507</xdr:rowOff>
    </xdr:from>
    <xdr:to>
      <xdr:col>50</xdr:col>
      <xdr:colOff>165100</xdr:colOff>
      <xdr:row>97</xdr:row>
      <xdr:rowOff>30657</xdr:rowOff>
    </xdr:to>
    <xdr:sp macro="" textlink="">
      <xdr:nvSpPr>
        <xdr:cNvPr id="481" name="楕円 480"/>
        <xdr:cNvSpPr/>
      </xdr:nvSpPr>
      <xdr:spPr>
        <a:xfrm>
          <a:off x="9588500" y="1655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21784</xdr:rowOff>
    </xdr:from>
    <xdr:ext cx="534377" cy="259045"/>
    <xdr:sp macro="" textlink="">
      <xdr:nvSpPr>
        <xdr:cNvPr id="482" name="テキスト ボックス 481"/>
        <xdr:cNvSpPr txBox="1"/>
      </xdr:nvSpPr>
      <xdr:spPr>
        <a:xfrm>
          <a:off x="9372111" y="1665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73279</xdr:rowOff>
    </xdr:from>
    <xdr:to>
      <xdr:col>46</xdr:col>
      <xdr:colOff>38100</xdr:colOff>
      <xdr:row>98</xdr:row>
      <xdr:rowOff>3429</xdr:rowOff>
    </xdr:to>
    <xdr:sp macro="" textlink="">
      <xdr:nvSpPr>
        <xdr:cNvPr id="483" name="楕円 482"/>
        <xdr:cNvSpPr/>
      </xdr:nvSpPr>
      <xdr:spPr>
        <a:xfrm>
          <a:off x="8699500" y="167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166006</xdr:rowOff>
    </xdr:from>
    <xdr:ext cx="534377" cy="259045"/>
    <xdr:sp macro="" textlink="">
      <xdr:nvSpPr>
        <xdr:cNvPr id="484" name="テキスト ボックス 483"/>
        <xdr:cNvSpPr txBox="1"/>
      </xdr:nvSpPr>
      <xdr:spPr>
        <a:xfrm>
          <a:off x="8483111" y="167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67526</xdr:rowOff>
    </xdr:from>
    <xdr:to>
      <xdr:col>41</xdr:col>
      <xdr:colOff>101600</xdr:colOff>
      <xdr:row>97</xdr:row>
      <xdr:rowOff>169126</xdr:rowOff>
    </xdr:to>
    <xdr:sp macro="" textlink="">
      <xdr:nvSpPr>
        <xdr:cNvPr id="485" name="楕円 484"/>
        <xdr:cNvSpPr/>
      </xdr:nvSpPr>
      <xdr:spPr>
        <a:xfrm>
          <a:off x="7810500" y="1669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160253</xdr:rowOff>
    </xdr:from>
    <xdr:ext cx="534377" cy="259045"/>
    <xdr:sp macro="" textlink="">
      <xdr:nvSpPr>
        <xdr:cNvPr id="486" name="テキスト ボックス 485"/>
        <xdr:cNvSpPr txBox="1"/>
      </xdr:nvSpPr>
      <xdr:spPr>
        <a:xfrm>
          <a:off x="7594111" y="167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70283</xdr:rowOff>
    </xdr:from>
    <xdr:to>
      <xdr:col>36</xdr:col>
      <xdr:colOff>165100</xdr:colOff>
      <xdr:row>98</xdr:row>
      <xdr:rowOff>433</xdr:rowOff>
    </xdr:to>
    <xdr:sp macro="" textlink="">
      <xdr:nvSpPr>
        <xdr:cNvPr id="487" name="楕円 486"/>
        <xdr:cNvSpPr/>
      </xdr:nvSpPr>
      <xdr:spPr>
        <a:xfrm>
          <a:off x="6921500" y="1670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163010</xdr:rowOff>
    </xdr:from>
    <xdr:ext cx="534377" cy="259045"/>
    <xdr:sp macro="" textlink="">
      <xdr:nvSpPr>
        <xdr:cNvPr id="488" name="テキスト ボックス 487"/>
        <xdr:cNvSpPr txBox="1"/>
      </xdr:nvSpPr>
      <xdr:spPr>
        <a:xfrm>
          <a:off x="6705111" y="167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2" name="直線コネクタ 511"/>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5" name="災害復旧事業費最大値テキスト"/>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16" name="直線コネクタ 515"/>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14198</xdr:rowOff>
    </xdr:from>
    <xdr:to>
      <xdr:col>85</xdr:col>
      <xdr:colOff>127000</xdr:colOff>
      <xdr:row>39</xdr:row>
      <xdr:rowOff>19266</xdr:rowOff>
    </xdr:to>
    <xdr:cxnSp macro="">
      <xdr:nvCxnSpPr>
        <xdr:cNvPr id="517" name="直線コネクタ 516"/>
        <xdr:cNvCxnSpPr/>
      </xdr:nvCxnSpPr>
      <xdr:spPr>
        <a:xfrm>
          <a:off x="15481300" y="6700748"/>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96690</xdr:rowOff>
    </xdr:from>
    <xdr:ext cx="469744" cy="259045"/>
    <xdr:sp macro="" textlink="">
      <xdr:nvSpPr>
        <xdr:cNvPr id="518" name="災害復旧事業費平均値テキスト"/>
        <xdr:cNvSpPr txBox="1"/>
      </xdr:nvSpPr>
      <xdr:spPr>
        <a:xfrm>
          <a:off x="16370300" y="6440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19" name="フローチャート: 判断 518"/>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58242</xdr:rowOff>
    </xdr:from>
    <xdr:to>
      <xdr:col>81</xdr:col>
      <xdr:colOff>50800</xdr:colOff>
      <xdr:row>39</xdr:row>
      <xdr:rowOff>14198</xdr:rowOff>
    </xdr:to>
    <xdr:cxnSp macro="">
      <xdr:nvCxnSpPr>
        <xdr:cNvPr id="520" name="直線コネクタ 519"/>
        <xdr:cNvCxnSpPr/>
      </xdr:nvCxnSpPr>
      <xdr:spPr>
        <a:xfrm>
          <a:off x="14592300" y="6573342"/>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1" name="フローチャート: 判断 520"/>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119168</xdr:rowOff>
    </xdr:from>
    <xdr:ext cx="469744" cy="259045"/>
    <xdr:sp macro="" textlink="">
      <xdr:nvSpPr>
        <xdr:cNvPr id="522" name="テキスト ボックス 521"/>
        <xdr:cNvSpPr txBox="1"/>
      </xdr:nvSpPr>
      <xdr:spPr>
        <a:xfrm>
          <a:off x="15246428" y="62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58242</xdr:rowOff>
    </xdr:from>
    <xdr:to>
      <xdr:col>76</xdr:col>
      <xdr:colOff>114300</xdr:colOff>
      <xdr:row>39</xdr:row>
      <xdr:rowOff>34925</xdr:rowOff>
    </xdr:to>
    <xdr:cxnSp macro="">
      <xdr:nvCxnSpPr>
        <xdr:cNvPr id="523" name="直線コネクタ 522"/>
        <xdr:cNvCxnSpPr/>
      </xdr:nvCxnSpPr>
      <xdr:spPr>
        <a:xfrm flipV="1">
          <a:off x="13703300" y="6573342"/>
          <a:ext cx="889000" cy="1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4" name="フローチャート: 判断 523"/>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130801</xdr:rowOff>
    </xdr:from>
    <xdr:ext cx="469744" cy="259045"/>
    <xdr:sp macro="" textlink="">
      <xdr:nvSpPr>
        <xdr:cNvPr id="525" name="テキスト ボックス 524"/>
        <xdr:cNvSpPr txBox="1"/>
      </xdr:nvSpPr>
      <xdr:spPr>
        <a:xfrm>
          <a:off x="14357428" y="664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142215</xdr:rowOff>
    </xdr:from>
    <xdr:to>
      <xdr:col>71</xdr:col>
      <xdr:colOff>177800</xdr:colOff>
      <xdr:row>39</xdr:row>
      <xdr:rowOff>34925</xdr:rowOff>
    </xdr:to>
    <xdr:cxnSp macro="">
      <xdr:nvCxnSpPr>
        <xdr:cNvPr id="526" name="直線コネクタ 525"/>
        <xdr:cNvCxnSpPr/>
      </xdr:nvCxnSpPr>
      <xdr:spPr>
        <a:xfrm>
          <a:off x="12814300" y="6657315"/>
          <a:ext cx="8890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27" name="フローチャート: 判断 526"/>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28871</xdr:rowOff>
    </xdr:from>
    <xdr:ext cx="469744" cy="259045"/>
    <xdr:sp macro="" textlink="">
      <xdr:nvSpPr>
        <xdr:cNvPr id="528" name="テキスト ボックス 527"/>
        <xdr:cNvSpPr txBox="1"/>
      </xdr:nvSpPr>
      <xdr:spPr>
        <a:xfrm>
          <a:off x="13468428" y="63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29" name="フローチャート: 判断 528"/>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36542</xdr:rowOff>
    </xdr:from>
    <xdr:ext cx="469744" cy="259045"/>
    <xdr:sp macro="" textlink="">
      <xdr:nvSpPr>
        <xdr:cNvPr id="530" name="テキスト ボックス 529"/>
        <xdr:cNvSpPr txBox="1"/>
      </xdr:nvSpPr>
      <xdr:spPr>
        <a:xfrm>
          <a:off x="12579428" y="672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139916</xdr:rowOff>
    </xdr:from>
    <xdr:to>
      <xdr:col>85</xdr:col>
      <xdr:colOff>177800</xdr:colOff>
      <xdr:row>39</xdr:row>
      <xdr:rowOff>70066</xdr:rowOff>
    </xdr:to>
    <xdr:sp macro="" textlink="">
      <xdr:nvSpPr>
        <xdr:cNvPr id="536" name="楕円 535"/>
        <xdr:cNvSpPr/>
      </xdr:nvSpPr>
      <xdr:spPr>
        <a:xfrm>
          <a:off x="16268700" y="66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54843</xdr:rowOff>
    </xdr:from>
    <xdr:ext cx="378565" cy="259045"/>
    <xdr:sp macro="" textlink="">
      <xdr:nvSpPr>
        <xdr:cNvPr id="537" name="災害復旧事業費該当値テキスト"/>
        <xdr:cNvSpPr txBox="1"/>
      </xdr:nvSpPr>
      <xdr:spPr>
        <a:xfrm>
          <a:off x="16370300" y="6569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134848</xdr:rowOff>
    </xdr:from>
    <xdr:to>
      <xdr:col>81</xdr:col>
      <xdr:colOff>101600</xdr:colOff>
      <xdr:row>39</xdr:row>
      <xdr:rowOff>64998</xdr:rowOff>
    </xdr:to>
    <xdr:sp macro="" textlink="">
      <xdr:nvSpPr>
        <xdr:cNvPr id="538" name="楕円 537"/>
        <xdr:cNvSpPr/>
      </xdr:nvSpPr>
      <xdr:spPr>
        <a:xfrm>
          <a:off x="15430500" y="66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56125</xdr:rowOff>
    </xdr:from>
    <xdr:ext cx="378565" cy="259045"/>
    <xdr:sp macro="" textlink="">
      <xdr:nvSpPr>
        <xdr:cNvPr id="539" name="テキスト ボックス 538"/>
        <xdr:cNvSpPr txBox="1"/>
      </xdr:nvSpPr>
      <xdr:spPr>
        <a:xfrm>
          <a:off x="15292017" y="6742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7442</xdr:rowOff>
    </xdr:from>
    <xdr:to>
      <xdr:col>76</xdr:col>
      <xdr:colOff>165100</xdr:colOff>
      <xdr:row>38</xdr:row>
      <xdr:rowOff>109042</xdr:rowOff>
    </xdr:to>
    <xdr:sp macro="" textlink="">
      <xdr:nvSpPr>
        <xdr:cNvPr id="540" name="楕円 539"/>
        <xdr:cNvSpPr/>
      </xdr:nvSpPr>
      <xdr:spPr>
        <a:xfrm>
          <a:off x="14541500" y="65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125569</xdr:rowOff>
    </xdr:from>
    <xdr:ext cx="469744" cy="259045"/>
    <xdr:sp macro="" textlink="">
      <xdr:nvSpPr>
        <xdr:cNvPr id="541" name="テキスト ボックス 540"/>
        <xdr:cNvSpPr txBox="1"/>
      </xdr:nvSpPr>
      <xdr:spPr>
        <a:xfrm>
          <a:off x="14357428" y="629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155575</xdr:rowOff>
    </xdr:from>
    <xdr:to>
      <xdr:col>72</xdr:col>
      <xdr:colOff>38100</xdr:colOff>
      <xdr:row>39</xdr:row>
      <xdr:rowOff>85725</xdr:rowOff>
    </xdr:to>
    <xdr:sp macro="" textlink="">
      <xdr:nvSpPr>
        <xdr:cNvPr id="542" name="楕円 541"/>
        <xdr:cNvSpPr/>
      </xdr:nvSpPr>
      <xdr:spPr>
        <a:xfrm>
          <a:off x="13652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76852</xdr:rowOff>
    </xdr:from>
    <xdr:ext cx="378565" cy="259045"/>
    <xdr:sp macro="" textlink="">
      <xdr:nvSpPr>
        <xdr:cNvPr id="543" name="テキスト ボックス 542"/>
        <xdr:cNvSpPr txBox="1"/>
      </xdr:nvSpPr>
      <xdr:spPr>
        <a:xfrm>
          <a:off x="13514017" y="676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91415</xdr:rowOff>
    </xdr:from>
    <xdr:to>
      <xdr:col>67</xdr:col>
      <xdr:colOff>101600</xdr:colOff>
      <xdr:row>39</xdr:row>
      <xdr:rowOff>21565</xdr:rowOff>
    </xdr:to>
    <xdr:sp macro="" textlink="">
      <xdr:nvSpPr>
        <xdr:cNvPr id="544" name="楕円 543"/>
        <xdr:cNvSpPr/>
      </xdr:nvSpPr>
      <xdr:spPr>
        <a:xfrm>
          <a:off x="12763500" y="660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38092</xdr:rowOff>
    </xdr:from>
    <xdr:ext cx="469744" cy="259045"/>
    <xdr:sp macro="" textlink="">
      <xdr:nvSpPr>
        <xdr:cNvPr id="545" name="テキスト ボックス 544"/>
        <xdr:cNvSpPr txBox="1"/>
      </xdr:nvSpPr>
      <xdr:spPr>
        <a:xfrm>
          <a:off x="12579428" y="6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0" name="直線コネクタ 619"/>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1" name="公債費最小値テキスト"/>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2" name="直線コネクタ 621"/>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3" name="公債費最大値テキスト"/>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4" name="直線コネクタ 623"/>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160291</xdr:rowOff>
    </xdr:from>
    <xdr:to>
      <xdr:col>85</xdr:col>
      <xdr:colOff>127000</xdr:colOff>
      <xdr:row>77</xdr:row>
      <xdr:rowOff>8255</xdr:rowOff>
    </xdr:to>
    <xdr:cxnSp macro="">
      <xdr:nvCxnSpPr>
        <xdr:cNvPr id="625" name="直線コネクタ 624"/>
        <xdr:cNvCxnSpPr/>
      </xdr:nvCxnSpPr>
      <xdr:spPr>
        <a:xfrm flipV="1">
          <a:off x="15481300" y="13190491"/>
          <a:ext cx="838200" cy="1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46757</xdr:rowOff>
    </xdr:from>
    <xdr:ext cx="534377" cy="259045"/>
    <xdr:sp macro="" textlink="">
      <xdr:nvSpPr>
        <xdr:cNvPr id="626" name="公債費平均値テキスト"/>
        <xdr:cNvSpPr txBox="1"/>
      </xdr:nvSpPr>
      <xdr:spPr>
        <a:xfrm>
          <a:off x="16370300" y="12734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27" name="フローチャート: 判断 626"/>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8255</xdr:rowOff>
    </xdr:from>
    <xdr:to>
      <xdr:col>81</xdr:col>
      <xdr:colOff>50800</xdr:colOff>
      <xdr:row>77</xdr:row>
      <xdr:rowOff>19571</xdr:rowOff>
    </xdr:to>
    <xdr:cxnSp macro="">
      <xdr:nvCxnSpPr>
        <xdr:cNvPr id="628" name="直線コネクタ 627"/>
        <xdr:cNvCxnSpPr/>
      </xdr:nvCxnSpPr>
      <xdr:spPr>
        <a:xfrm flipV="1">
          <a:off x="14592300" y="13209905"/>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29" name="フローチャート: 判断 628"/>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32230</xdr:rowOff>
    </xdr:from>
    <xdr:ext cx="534377" cy="259045"/>
    <xdr:sp macro="" textlink="">
      <xdr:nvSpPr>
        <xdr:cNvPr id="630" name="テキスト ボックス 629"/>
        <xdr:cNvSpPr txBox="1"/>
      </xdr:nvSpPr>
      <xdr:spPr>
        <a:xfrm>
          <a:off x="15214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19571</xdr:rowOff>
    </xdr:from>
    <xdr:to>
      <xdr:col>76</xdr:col>
      <xdr:colOff>114300</xdr:colOff>
      <xdr:row>77</xdr:row>
      <xdr:rowOff>31719</xdr:rowOff>
    </xdr:to>
    <xdr:cxnSp macro="">
      <xdr:nvCxnSpPr>
        <xdr:cNvPr id="631" name="直線コネクタ 630"/>
        <xdr:cNvCxnSpPr/>
      </xdr:nvCxnSpPr>
      <xdr:spPr>
        <a:xfrm flipV="1">
          <a:off x="13703300" y="13221221"/>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2" name="フローチャート: 判断 631"/>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21583</xdr:rowOff>
    </xdr:from>
    <xdr:ext cx="534377" cy="259045"/>
    <xdr:sp macro="" textlink="">
      <xdr:nvSpPr>
        <xdr:cNvPr id="633" name="テキスト ボックス 632"/>
        <xdr:cNvSpPr txBox="1"/>
      </xdr:nvSpPr>
      <xdr:spPr>
        <a:xfrm>
          <a:off x="14325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16534</xdr:rowOff>
    </xdr:from>
    <xdr:to>
      <xdr:col>71</xdr:col>
      <xdr:colOff>177800</xdr:colOff>
      <xdr:row>77</xdr:row>
      <xdr:rowOff>31719</xdr:rowOff>
    </xdr:to>
    <xdr:cxnSp macro="">
      <xdr:nvCxnSpPr>
        <xdr:cNvPr id="634" name="直線コネクタ 633"/>
        <xdr:cNvCxnSpPr/>
      </xdr:nvCxnSpPr>
      <xdr:spPr>
        <a:xfrm>
          <a:off x="12814300" y="13218184"/>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5" name="フローチャート: 判断 634"/>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11950</xdr:rowOff>
    </xdr:from>
    <xdr:ext cx="534377" cy="259045"/>
    <xdr:sp macro="" textlink="">
      <xdr:nvSpPr>
        <xdr:cNvPr id="636" name="テキスト ボックス 635"/>
        <xdr:cNvSpPr txBox="1"/>
      </xdr:nvSpPr>
      <xdr:spPr>
        <a:xfrm>
          <a:off x="13436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37" name="フローチャート: 判断 636"/>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14562</xdr:rowOff>
    </xdr:from>
    <xdr:ext cx="534377" cy="259045"/>
    <xdr:sp macro="" textlink="">
      <xdr:nvSpPr>
        <xdr:cNvPr id="638" name="テキスト ボックス 637"/>
        <xdr:cNvSpPr txBox="1"/>
      </xdr:nvSpPr>
      <xdr:spPr>
        <a:xfrm>
          <a:off x="12547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109491</xdr:rowOff>
    </xdr:from>
    <xdr:to>
      <xdr:col>85</xdr:col>
      <xdr:colOff>177800</xdr:colOff>
      <xdr:row>77</xdr:row>
      <xdr:rowOff>39641</xdr:rowOff>
    </xdr:to>
    <xdr:sp macro="" textlink="">
      <xdr:nvSpPr>
        <xdr:cNvPr id="644" name="楕円 643"/>
        <xdr:cNvSpPr/>
      </xdr:nvSpPr>
      <xdr:spPr>
        <a:xfrm>
          <a:off x="16268700" y="1313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87918</xdr:rowOff>
    </xdr:from>
    <xdr:ext cx="534377" cy="259045"/>
    <xdr:sp macro="" textlink="">
      <xdr:nvSpPr>
        <xdr:cNvPr id="645" name="公債費該当値テキスト"/>
        <xdr:cNvSpPr txBox="1"/>
      </xdr:nvSpPr>
      <xdr:spPr>
        <a:xfrm>
          <a:off x="16370300" y="131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128905</xdr:rowOff>
    </xdr:from>
    <xdr:to>
      <xdr:col>81</xdr:col>
      <xdr:colOff>101600</xdr:colOff>
      <xdr:row>77</xdr:row>
      <xdr:rowOff>59055</xdr:rowOff>
    </xdr:to>
    <xdr:sp macro="" textlink="">
      <xdr:nvSpPr>
        <xdr:cNvPr id="646" name="楕円 645"/>
        <xdr:cNvSpPr/>
      </xdr:nvSpPr>
      <xdr:spPr>
        <a:xfrm>
          <a:off x="15430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50182</xdr:rowOff>
    </xdr:from>
    <xdr:ext cx="534377" cy="259045"/>
    <xdr:sp macro="" textlink="">
      <xdr:nvSpPr>
        <xdr:cNvPr id="647" name="テキスト ボックス 646"/>
        <xdr:cNvSpPr txBox="1"/>
      </xdr:nvSpPr>
      <xdr:spPr>
        <a:xfrm>
          <a:off x="15214111" y="132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140221</xdr:rowOff>
    </xdr:from>
    <xdr:to>
      <xdr:col>76</xdr:col>
      <xdr:colOff>165100</xdr:colOff>
      <xdr:row>77</xdr:row>
      <xdr:rowOff>70371</xdr:rowOff>
    </xdr:to>
    <xdr:sp macro="" textlink="">
      <xdr:nvSpPr>
        <xdr:cNvPr id="648" name="楕円 647"/>
        <xdr:cNvSpPr/>
      </xdr:nvSpPr>
      <xdr:spPr>
        <a:xfrm>
          <a:off x="14541500" y="131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61498</xdr:rowOff>
    </xdr:from>
    <xdr:ext cx="534377" cy="259045"/>
    <xdr:sp macro="" textlink="">
      <xdr:nvSpPr>
        <xdr:cNvPr id="649" name="テキスト ボックス 648"/>
        <xdr:cNvSpPr txBox="1"/>
      </xdr:nvSpPr>
      <xdr:spPr>
        <a:xfrm>
          <a:off x="14325111" y="1326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152369</xdr:rowOff>
    </xdr:from>
    <xdr:to>
      <xdr:col>72</xdr:col>
      <xdr:colOff>38100</xdr:colOff>
      <xdr:row>77</xdr:row>
      <xdr:rowOff>82519</xdr:rowOff>
    </xdr:to>
    <xdr:sp macro="" textlink="">
      <xdr:nvSpPr>
        <xdr:cNvPr id="650" name="楕円 649"/>
        <xdr:cNvSpPr/>
      </xdr:nvSpPr>
      <xdr:spPr>
        <a:xfrm>
          <a:off x="13652500" y="131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73646</xdr:rowOff>
    </xdr:from>
    <xdr:ext cx="534377" cy="259045"/>
    <xdr:sp macro="" textlink="">
      <xdr:nvSpPr>
        <xdr:cNvPr id="651" name="テキスト ボックス 650"/>
        <xdr:cNvSpPr txBox="1"/>
      </xdr:nvSpPr>
      <xdr:spPr>
        <a:xfrm>
          <a:off x="13436111" y="132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137184</xdr:rowOff>
    </xdr:from>
    <xdr:to>
      <xdr:col>67</xdr:col>
      <xdr:colOff>101600</xdr:colOff>
      <xdr:row>77</xdr:row>
      <xdr:rowOff>67334</xdr:rowOff>
    </xdr:to>
    <xdr:sp macro="" textlink="">
      <xdr:nvSpPr>
        <xdr:cNvPr id="652" name="楕円 651"/>
        <xdr:cNvSpPr/>
      </xdr:nvSpPr>
      <xdr:spPr>
        <a:xfrm>
          <a:off x="12763500" y="131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58461</xdr:rowOff>
    </xdr:from>
    <xdr:ext cx="534377" cy="259045"/>
    <xdr:sp macro="" textlink="">
      <xdr:nvSpPr>
        <xdr:cNvPr id="653" name="テキスト ボックス 652"/>
        <xdr:cNvSpPr txBox="1"/>
      </xdr:nvSpPr>
      <xdr:spPr>
        <a:xfrm>
          <a:off x="12547111" y="1326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77" name="直線コネクタ 676"/>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78" name="積立金最小値テキスト"/>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79" name="直線コネクタ 678"/>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0"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1" name="直線コネクタ 680"/>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24657</xdr:rowOff>
    </xdr:from>
    <xdr:to>
      <xdr:col>85</xdr:col>
      <xdr:colOff>127000</xdr:colOff>
      <xdr:row>99</xdr:row>
      <xdr:rowOff>26143</xdr:rowOff>
    </xdr:to>
    <xdr:cxnSp macro="">
      <xdr:nvCxnSpPr>
        <xdr:cNvPr id="682" name="直線コネクタ 681"/>
        <xdr:cNvCxnSpPr/>
      </xdr:nvCxnSpPr>
      <xdr:spPr>
        <a:xfrm flipV="1">
          <a:off x="15481300" y="16998207"/>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27861</xdr:rowOff>
    </xdr:from>
    <xdr:ext cx="534377" cy="259045"/>
    <xdr:sp macro="" textlink="">
      <xdr:nvSpPr>
        <xdr:cNvPr id="683" name="積立金平均値テキスト"/>
        <xdr:cNvSpPr txBox="1"/>
      </xdr:nvSpPr>
      <xdr:spPr>
        <a:xfrm>
          <a:off x="16370300" y="1631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4" name="フローチャート: 判断 683"/>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25039</xdr:rowOff>
    </xdr:from>
    <xdr:to>
      <xdr:col>81</xdr:col>
      <xdr:colOff>50800</xdr:colOff>
      <xdr:row>99</xdr:row>
      <xdr:rowOff>26143</xdr:rowOff>
    </xdr:to>
    <xdr:cxnSp macro="">
      <xdr:nvCxnSpPr>
        <xdr:cNvPr id="685" name="直線コネクタ 684"/>
        <xdr:cNvCxnSpPr/>
      </xdr:nvCxnSpPr>
      <xdr:spPr>
        <a:xfrm>
          <a:off x="14592300" y="16998589"/>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86" name="フローチャート: 判断 685"/>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134960</xdr:rowOff>
    </xdr:from>
    <xdr:ext cx="534377" cy="259045"/>
    <xdr:sp macro="" textlink="">
      <xdr:nvSpPr>
        <xdr:cNvPr id="687" name="テキスト ボックス 686"/>
        <xdr:cNvSpPr txBox="1"/>
      </xdr:nvSpPr>
      <xdr:spPr>
        <a:xfrm>
          <a:off x="15214111" y="164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117487</xdr:rowOff>
    </xdr:from>
    <xdr:to>
      <xdr:col>76</xdr:col>
      <xdr:colOff>114300</xdr:colOff>
      <xdr:row>99</xdr:row>
      <xdr:rowOff>25039</xdr:rowOff>
    </xdr:to>
    <xdr:cxnSp macro="">
      <xdr:nvCxnSpPr>
        <xdr:cNvPr id="688" name="直線コネクタ 687"/>
        <xdr:cNvCxnSpPr/>
      </xdr:nvCxnSpPr>
      <xdr:spPr>
        <a:xfrm>
          <a:off x="13703300" y="16748137"/>
          <a:ext cx="889000" cy="25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89" name="フローチャート: 判断 688"/>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22395</xdr:rowOff>
    </xdr:from>
    <xdr:ext cx="534377" cy="259045"/>
    <xdr:sp macro="" textlink="">
      <xdr:nvSpPr>
        <xdr:cNvPr id="690" name="テキスト ボックス 689"/>
        <xdr:cNvSpPr txBox="1"/>
      </xdr:nvSpPr>
      <xdr:spPr>
        <a:xfrm>
          <a:off x="14325111" y="164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117487</xdr:rowOff>
    </xdr:from>
    <xdr:to>
      <xdr:col>71</xdr:col>
      <xdr:colOff>177800</xdr:colOff>
      <xdr:row>98</xdr:row>
      <xdr:rowOff>168294</xdr:rowOff>
    </xdr:to>
    <xdr:cxnSp macro="">
      <xdr:nvCxnSpPr>
        <xdr:cNvPr id="691" name="直線コネクタ 690"/>
        <xdr:cNvCxnSpPr/>
      </xdr:nvCxnSpPr>
      <xdr:spPr>
        <a:xfrm flipV="1">
          <a:off x="12814300" y="16748137"/>
          <a:ext cx="889000" cy="22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2" name="フローチャート: 判断 691"/>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164337</xdr:rowOff>
    </xdr:from>
    <xdr:ext cx="534377" cy="259045"/>
    <xdr:sp macro="" textlink="">
      <xdr:nvSpPr>
        <xdr:cNvPr id="693" name="テキスト ボックス 692"/>
        <xdr:cNvSpPr txBox="1"/>
      </xdr:nvSpPr>
      <xdr:spPr>
        <a:xfrm>
          <a:off x="13436111" y="164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4" name="フローチャート: 判断 693"/>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53294</xdr:rowOff>
    </xdr:from>
    <xdr:ext cx="534377" cy="259045"/>
    <xdr:sp macro="" textlink="">
      <xdr:nvSpPr>
        <xdr:cNvPr id="695" name="テキスト ボックス 694"/>
        <xdr:cNvSpPr txBox="1"/>
      </xdr:nvSpPr>
      <xdr:spPr>
        <a:xfrm>
          <a:off x="12547111" y="1651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145307</xdr:rowOff>
    </xdr:from>
    <xdr:to>
      <xdr:col>85</xdr:col>
      <xdr:colOff>177800</xdr:colOff>
      <xdr:row>99</xdr:row>
      <xdr:rowOff>75457</xdr:rowOff>
    </xdr:to>
    <xdr:sp macro="" textlink="">
      <xdr:nvSpPr>
        <xdr:cNvPr id="701" name="楕円 700"/>
        <xdr:cNvSpPr/>
      </xdr:nvSpPr>
      <xdr:spPr>
        <a:xfrm>
          <a:off x="16268700" y="1694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60234</xdr:rowOff>
    </xdr:from>
    <xdr:ext cx="469744" cy="259045"/>
    <xdr:sp macro="" textlink="">
      <xdr:nvSpPr>
        <xdr:cNvPr id="702" name="積立金該当値テキスト"/>
        <xdr:cNvSpPr txBox="1"/>
      </xdr:nvSpPr>
      <xdr:spPr>
        <a:xfrm>
          <a:off x="16370300" y="168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146793</xdr:rowOff>
    </xdr:from>
    <xdr:to>
      <xdr:col>81</xdr:col>
      <xdr:colOff>101600</xdr:colOff>
      <xdr:row>99</xdr:row>
      <xdr:rowOff>76943</xdr:rowOff>
    </xdr:to>
    <xdr:sp macro="" textlink="">
      <xdr:nvSpPr>
        <xdr:cNvPr id="703" name="楕円 702"/>
        <xdr:cNvSpPr/>
      </xdr:nvSpPr>
      <xdr:spPr>
        <a:xfrm>
          <a:off x="15430500" y="1694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68070</xdr:rowOff>
    </xdr:from>
    <xdr:ext cx="378565" cy="259045"/>
    <xdr:sp macro="" textlink="">
      <xdr:nvSpPr>
        <xdr:cNvPr id="704" name="テキスト ボックス 703"/>
        <xdr:cNvSpPr txBox="1"/>
      </xdr:nvSpPr>
      <xdr:spPr>
        <a:xfrm>
          <a:off x="15292017" y="1704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145689</xdr:rowOff>
    </xdr:from>
    <xdr:to>
      <xdr:col>76</xdr:col>
      <xdr:colOff>165100</xdr:colOff>
      <xdr:row>99</xdr:row>
      <xdr:rowOff>75839</xdr:rowOff>
    </xdr:to>
    <xdr:sp macro="" textlink="">
      <xdr:nvSpPr>
        <xdr:cNvPr id="705" name="楕円 704"/>
        <xdr:cNvSpPr/>
      </xdr:nvSpPr>
      <xdr:spPr>
        <a:xfrm>
          <a:off x="14541500" y="1694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66966</xdr:rowOff>
    </xdr:from>
    <xdr:ext cx="469744" cy="259045"/>
    <xdr:sp macro="" textlink="">
      <xdr:nvSpPr>
        <xdr:cNvPr id="706" name="テキスト ボックス 705"/>
        <xdr:cNvSpPr txBox="1"/>
      </xdr:nvSpPr>
      <xdr:spPr>
        <a:xfrm>
          <a:off x="14357428" y="1704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66687</xdr:rowOff>
    </xdr:from>
    <xdr:to>
      <xdr:col>72</xdr:col>
      <xdr:colOff>38100</xdr:colOff>
      <xdr:row>97</xdr:row>
      <xdr:rowOff>168287</xdr:rowOff>
    </xdr:to>
    <xdr:sp macro="" textlink="">
      <xdr:nvSpPr>
        <xdr:cNvPr id="707" name="楕円 706"/>
        <xdr:cNvSpPr/>
      </xdr:nvSpPr>
      <xdr:spPr>
        <a:xfrm>
          <a:off x="13652500" y="166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159414</xdr:rowOff>
    </xdr:from>
    <xdr:ext cx="534377" cy="259045"/>
    <xdr:sp macro="" textlink="">
      <xdr:nvSpPr>
        <xdr:cNvPr id="708" name="テキスト ボックス 707"/>
        <xdr:cNvSpPr txBox="1"/>
      </xdr:nvSpPr>
      <xdr:spPr>
        <a:xfrm>
          <a:off x="13436111" y="1679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117494</xdr:rowOff>
    </xdr:from>
    <xdr:to>
      <xdr:col>67</xdr:col>
      <xdr:colOff>101600</xdr:colOff>
      <xdr:row>99</xdr:row>
      <xdr:rowOff>47644</xdr:rowOff>
    </xdr:to>
    <xdr:sp macro="" textlink="">
      <xdr:nvSpPr>
        <xdr:cNvPr id="709" name="楕円 708"/>
        <xdr:cNvSpPr/>
      </xdr:nvSpPr>
      <xdr:spPr>
        <a:xfrm>
          <a:off x="12763500" y="1691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38771</xdr:rowOff>
    </xdr:from>
    <xdr:ext cx="469744" cy="259045"/>
    <xdr:sp macro="" textlink="">
      <xdr:nvSpPr>
        <xdr:cNvPr id="710" name="テキスト ボックス 709"/>
        <xdr:cNvSpPr txBox="1"/>
      </xdr:nvSpPr>
      <xdr:spPr>
        <a:xfrm>
          <a:off x="12579428" y="170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6" name="テキスト ボックス 72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0" name="直線コネクタ 729"/>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1"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3" name="投資及び出資金最大値テキスト"/>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4" name="直線コネクタ 733"/>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155645</xdr:rowOff>
    </xdr:from>
    <xdr:to>
      <xdr:col>116</xdr:col>
      <xdr:colOff>63500</xdr:colOff>
      <xdr:row>37</xdr:row>
      <xdr:rowOff>167875</xdr:rowOff>
    </xdr:to>
    <xdr:cxnSp macro="">
      <xdr:nvCxnSpPr>
        <xdr:cNvPr id="735" name="直線コネクタ 734"/>
        <xdr:cNvCxnSpPr/>
      </xdr:nvCxnSpPr>
      <xdr:spPr>
        <a:xfrm flipV="1">
          <a:off x="21323300" y="6499295"/>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136466</xdr:rowOff>
    </xdr:from>
    <xdr:ext cx="469744" cy="259045"/>
    <xdr:sp macro="" textlink="">
      <xdr:nvSpPr>
        <xdr:cNvPr id="736" name="投資及び出資金平均値テキスト"/>
        <xdr:cNvSpPr txBox="1"/>
      </xdr:nvSpPr>
      <xdr:spPr>
        <a:xfrm>
          <a:off x="22212300" y="613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37" name="フローチャート: 判断 736"/>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144500</xdr:rowOff>
    </xdr:from>
    <xdr:to>
      <xdr:col>111</xdr:col>
      <xdr:colOff>177800</xdr:colOff>
      <xdr:row>37</xdr:row>
      <xdr:rowOff>167875</xdr:rowOff>
    </xdr:to>
    <xdr:cxnSp macro="">
      <xdr:nvCxnSpPr>
        <xdr:cNvPr id="738" name="直線コネクタ 737"/>
        <xdr:cNvCxnSpPr/>
      </xdr:nvCxnSpPr>
      <xdr:spPr>
        <a:xfrm>
          <a:off x="20434300" y="6488150"/>
          <a:ext cx="889000"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39" name="フローチャート: 判断 738"/>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54436</xdr:rowOff>
    </xdr:from>
    <xdr:ext cx="469744" cy="259045"/>
    <xdr:sp macro="" textlink="">
      <xdr:nvSpPr>
        <xdr:cNvPr id="740" name="テキスト ボックス 739"/>
        <xdr:cNvSpPr txBox="1"/>
      </xdr:nvSpPr>
      <xdr:spPr>
        <a:xfrm>
          <a:off x="210884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144500</xdr:rowOff>
    </xdr:from>
    <xdr:to>
      <xdr:col>107</xdr:col>
      <xdr:colOff>50800</xdr:colOff>
      <xdr:row>37</xdr:row>
      <xdr:rowOff>161474</xdr:rowOff>
    </xdr:to>
    <xdr:cxnSp macro="">
      <xdr:nvCxnSpPr>
        <xdr:cNvPr id="741" name="直線コネクタ 740"/>
        <xdr:cNvCxnSpPr/>
      </xdr:nvCxnSpPr>
      <xdr:spPr>
        <a:xfrm flipV="1">
          <a:off x="19545300" y="6488150"/>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2" name="フローチャート: 判断 741"/>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109129</xdr:rowOff>
    </xdr:from>
    <xdr:ext cx="469744" cy="259045"/>
    <xdr:sp macro="" textlink="">
      <xdr:nvSpPr>
        <xdr:cNvPr id="743" name="テキスト ボックス 742"/>
        <xdr:cNvSpPr txBox="1"/>
      </xdr:nvSpPr>
      <xdr:spPr>
        <a:xfrm>
          <a:off x="20199428" y="61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154845</xdr:rowOff>
    </xdr:from>
    <xdr:to>
      <xdr:col>102</xdr:col>
      <xdr:colOff>114300</xdr:colOff>
      <xdr:row>37</xdr:row>
      <xdr:rowOff>161474</xdr:rowOff>
    </xdr:to>
    <xdr:cxnSp macro="">
      <xdr:nvCxnSpPr>
        <xdr:cNvPr id="744" name="直線コネクタ 743"/>
        <xdr:cNvCxnSpPr/>
      </xdr:nvCxnSpPr>
      <xdr:spPr>
        <a:xfrm>
          <a:off x="18656300" y="6498495"/>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5" name="フローチャート: 判断 744"/>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119416</xdr:rowOff>
    </xdr:from>
    <xdr:ext cx="469744" cy="259045"/>
    <xdr:sp macro="" textlink="">
      <xdr:nvSpPr>
        <xdr:cNvPr id="746" name="テキスト ボックス 745"/>
        <xdr:cNvSpPr txBox="1"/>
      </xdr:nvSpPr>
      <xdr:spPr>
        <a:xfrm>
          <a:off x="19310428" y="61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47" name="フローチャート: 判断 746"/>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134104</xdr:rowOff>
    </xdr:from>
    <xdr:ext cx="469744" cy="259045"/>
    <xdr:sp macro="" textlink="">
      <xdr:nvSpPr>
        <xdr:cNvPr id="748" name="テキスト ボックス 747"/>
        <xdr:cNvSpPr txBox="1"/>
      </xdr:nvSpPr>
      <xdr:spPr>
        <a:xfrm>
          <a:off x="18421428" y="6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104845</xdr:rowOff>
    </xdr:from>
    <xdr:to>
      <xdr:col>116</xdr:col>
      <xdr:colOff>114300</xdr:colOff>
      <xdr:row>38</xdr:row>
      <xdr:rowOff>34995</xdr:rowOff>
    </xdr:to>
    <xdr:sp macro="" textlink="">
      <xdr:nvSpPr>
        <xdr:cNvPr id="754" name="楕円 753"/>
        <xdr:cNvSpPr/>
      </xdr:nvSpPr>
      <xdr:spPr>
        <a:xfrm>
          <a:off x="22110700" y="64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19772</xdr:rowOff>
    </xdr:from>
    <xdr:ext cx="378565" cy="259045"/>
    <xdr:sp macro="" textlink="">
      <xdr:nvSpPr>
        <xdr:cNvPr id="755" name="投資及び出資金該当値テキスト"/>
        <xdr:cNvSpPr txBox="1"/>
      </xdr:nvSpPr>
      <xdr:spPr>
        <a:xfrm>
          <a:off x="22212300" y="636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117075</xdr:rowOff>
    </xdr:from>
    <xdr:to>
      <xdr:col>112</xdr:col>
      <xdr:colOff>38100</xdr:colOff>
      <xdr:row>38</xdr:row>
      <xdr:rowOff>47225</xdr:rowOff>
    </xdr:to>
    <xdr:sp macro="" textlink="">
      <xdr:nvSpPr>
        <xdr:cNvPr id="756" name="楕円 755"/>
        <xdr:cNvSpPr/>
      </xdr:nvSpPr>
      <xdr:spPr>
        <a:xfrm>
          <a:off x="21272500" y="64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38352</xdr:rowOff>
    </xdr:from>
    <xdr:ext cx="378565" cy="259045"/>
    <xdr:sp macro="" textlink="">
      <xdr:nvSpPr>
        <xdr:cNvPr id="757" name="テキスト ボックス 756"/>
        <xdr:cNvSpPr txBox="1"/>
      </xdr:nvSpPr>
      <xdr:spPr>
        <a:xfrm>
          <a:off x="21134017" y="6553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93700</xdr:rowOff>
    </xdr:from>
    <xdr:to>
      <xdr:col>107</xdr:col>
      <xdr:colOff>101600</xdr:colOff>
      <xdr:row>38</xdr:row>
      <xdr:rowOff>23850</xdr:rowOff>
    </xdr:to>
    <xdr:sp macro="" textlink="">
      <xdr:nvSpPr>
        <xdr:cNvPr id="758" name="楕円 757"/>
        <xdr:cNvSpPr/>
      </xdr:nvSpPr>
      <xdr:spPr>
        <a:xfrm>
          <a:off x="20383500" y="6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14977</xdr:rowOff>
    </xdr:from>
    <xdr:ext cx="378565" cy="259045"/>
    <xdr:sp macro="" textlink="">
      <xdr:nvSpPr>
        <xdr:cNvPr id="759" name="テキスト ボックス 758"/>
        <xdr:cNvSpPr txBox="1"/>
      </xdr:nvSpPr>
      <xdr:spPr>
        <a:xfrm>
          <a:off x="20245017" y="6530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110674</xdr:rowOff>
    </xdr:from>
    <xdr:to>
      <xdr:col>102</xdr:col>
      <xdr:colOff>165100</xdr:colOff>
      <xdr:row>38</xdr:row>
      <xdr:rowOff>40824</xdr:rowOff>
    </xdr:to>
    <xdr:sp macro="" textlink="">
      <xdr:nvSpPr>
        <xdr:cNvPr id="760" name="楕円 759"/>
        <xdr:cNvSpPr/>
      </xdr:nvSpPr>
      <xdr:spPr>
        <a:xfrm>
          <a:off x="19494500" y="64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31951</xdr:rowOff>
    </xdr:from>
    <xdr:ext cx="378565" cy="259045"/>
    <xdr:sp macro="" textlink="">
      <xdr:nvSpPr>
        <xdr:cNvPr id="761" name="テキスト ボックス 760"/>
        <xdr:cNvSpPr txBox="1"/>
      </xdr:nvSpPr>
      <xdr:spPr>
        <a:xfrm>
          <a:off x="19356017" y="6547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104045</xdr:rowOff>
    </xdr:from>
    <xdr:to>
      <xdr:col>98</xdr:col>
      <xdr:colOff>38100</xdr:colOff>
      <xdr:row>38</xdr:row>
      <xdr:rowOff>34195</xdr:rowOff>
    </xdr:to>
    <xdr:sp macro="" textlink="">
      <xdr:nvSpPr>
        <xdr:cNvPr id="762" name="楕円 761"/>
        <xdr:cNvSpPr/>
      </xdr:nvSpPr>
      <xdr:spPr>
        <a:xfrm>
          <a:off x="18605500" y="644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25322</xdr:rowOff>
    </xdr:from>
    <xdr:ext cx="378565" cy="259045"/>
    <xdr:sp macro="" textlink="">
      <xdr:nvSpPr>
        <xdr:cNvPr id="763" name="テキスト ボックス 762"/>
        <xdr:cNvSpPr txBox="1"/>
      </xdr:nvSpPr>
      <xdr:spPr>
        <a:xfrm>
          <a:off x="18467017" y="6540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87" name="直線コネクタ 786"/>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0" name="貸付金最大値テキスト"/>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1" name="直線コネクタ 790"/>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36525</xdr:rowOff>
    </xdr:from>
    <xdr:to>
      <xdr:col>116</xdr:col>
      <xdr:colOff>63500</xdr:colOff>
      <xdr:row>59</xdr:row>
      <xdr:rowOff>37059</xdr:rowOff>
    </xdr:to>
    <xdr:cxnSp macro="">
      <xdr:nvCxnSpPr>
        <xdr:cNvPr id="792" name="直線コネクタ 791"/>
        <xdr:cNvCxnSpPr/>
      </xdr:nvCxnSpPr>
      <xdr:spPr>
        <a:xfrm>
          <a:off x="21323300" y="10152075"/>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16222</xdr:rowOff>
    </xdr:from>
    <xdr:ext cx="469744" cy="259045"/>
    <xdr:sp macro="" textlink="">
      <xdr:nvSpPr>
        <xdr:cNvPr id="793" name="貸付金平均値テキスト"/>
        <xdr:cNvSpPr txBox="1"/>
      </xdr:nvSpPr>
      <xdr:spPr>
        <a:xfrm>
          <a:off x="22212300" y="978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4" name="フローチャート: 判断 793"/>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34887</xdr:rowOff>
    </xdr:from>
    <xdr:to>
      <xdr:col>111</xdr:col>
      <xdr:colOff>177800</xdr:colOff>
      <xdr:row>59</xdr:row>
      <xdr:rowOff>36525</xdr:rowOff>
    </xdr:to>
    <xdr:cxnSp macro="">
      <xdr:nvCxnSpPr>
        <xdr:cNvPr id="795" name="直線コネクタ 794"/>
        <xdr:cNvCxnSpPr/>
      </xdr:nvCxnSpPr>
      <xdr:spPr>
        <a:xfrm>
          <a:off x="20434300" y="10150437"/>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796" name="フローチャート: 判断 795"/>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797" name="テキスト ボックス 796"/>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34354</xdr:rowOff>
    </xdr:from>
    <xdr:to>
      <xdr:col>107</xdr:col>
      <xdr:colOff>50800</xdr:colOff>
      <xdr:row>59</xdr:row>
      <xdr:rowOff>34887</xdr:rowOff>
    </xdr:to>
    <xdr:cxnSp macro="">
      <xdr:nvCxnSpPr>
        <xdr:cNvPr id="798" name="直線コネクタ 797"/>
        <xdr:cNvCxnSpPr/>
      </xdr:nvCxnSpPr>
      <xdr:spPr>
        <a:xfrm>
          <a:off x="19545300" y="1014990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799" name="フローチャート: 判断 798"/>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00" name="テキスト ボックス 799"/>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30505</xdr:rowOff>
    </xdr:from>
    <xdr:to>
      <xdr:col>102</xdr:col>
      <xdr:colOff>114300</xdr:colOff>
      <xdr:row>59</xdr:row>
      <xdr:rowOff>34354</xdr:rowOff>
    </xdr:to>
    <xdr:cxnSp macro="">
      <xdr:nvCxnSpPr>
        <xdr:cNvPr id="801" name="直線コネクタ 800"/>
        <xdr:cNvCxnSpPr/>
      </xdr:nvCxnSpPr>
      <xdr:spPr>
        <a:xfrm>
          <a:off x="18656300" y="10146055"/>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2" name="フローチャート: 判断 801"/>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03" name="テキスト ボックス 802"/>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4" name="フローチャート: 判断 803"/>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05" name="テキスト ボックス 804"/>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157709</xdr:rowOff>
    </xdr:from>
    <xdr:to>
      <xdr:col>116</xdr:col>
      <xdr:colOff>114300</xdr:colOff>
      <xdr:row>59</xdr:row>
      <xdr:rowOff>87859</xdr:rowOff>
    </xdr:to>
    <xdr:sp macro="" textlink="">
      <xdr:nvSpPr>
        <xdr:cNvPr id="811" name="楕円 810"/>
        <xdr:cNvSpPr/>
      </xdr:nvSpPr>
      <xdr:spPr>
        <a:xfrm>
          <a:off x="22110700" y="101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72636</xdr:rowOff>
    </xdr:from>
    <xdr:ext cx="378565" cy="259045"/>
    <xdr:sp macro="" textlink="">
      <xdr:nvSpPr>
        <xdr:cNvPr id="812" name="貸付金該当値テキスト"/>
        <xdr:cNvSpPr txBox="1"/>
      </xdr:nvSpPr>
      <xdr:spPr>
        <a:xfrm>
          <a:off x="22212300" y="10016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157175</xdr:rowOff>
    </xdr:from>
    <xdr:to>
      <xdr:col>112</xdr:col>
      <xdr:colOff>38100</xdr:colOff>
      <xdr:row>59</xdr:row>
      <xdr:rowOff>87325</xdr:rowOff>
    </xdr:to>
    <xdr:sp macro="" textlink="">
      <xdr:nvSpPr>
        <xdr:cNvPr id="813" name="楕円 812"/>
        <xdr:cNvSpPr/>
      </xdr:nvSpPr>
      <xdr:spPr>
        <a:xfrm>
          <a:off x="21272500" y="101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78452</xdr:rowOff>
    </xdr:from>
    <xdr:ext cx="378565" cy="259045"/>
    <xdr:sp macro="" textlink="">
      <xdr:nvSpPr>
        <xdr:cNvPr id="814" name="テキスト ボックス 813"/>
        <xdr:cNvSpPr txBox="1"/>
      </xdr:nvSpPr>
      <xdr:spPr>
        <a:xfrm>
          <a:off x="21134017" y="1019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155537</xdr:rowOff>
    </xdr:from>
    <xdr:to>
      <xdr:col>107</xdr:col>
      <xdr:colOff>101600</xdr:colOff>
      <xdr:row>59</xdr:row>
      <xdr:rowOff>85687</xdr:rowOff>
    </xdr:to>
    <xdr:sp macro="" textlink="">
      <xdr:nvSpPr>
        <xdr:cNvPr id="815" name="楕円 814"/>
        <xdr:cNvSpPr/>
      </xdr:nvSpPr>
      <xdr:spPr>
        <a:xfrm>
          <a:off x="20383500" y="1009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76814</xdr:rowOff>
    </xdr:from>
    <xdr:ext cx="378565" cy="259045"/>
    <xdr:sp macro="" textlink="">
      <xdr:nvSpPr>
        <xdr:cNvPr id="816" name="テキスト ボックス 815"/>
        <xdr:cNvSpPr txBox="1"/>
      </xdr:nvSpPr>
      <xdr:spPr>
        <a:xfrm>
          <a:off x="20245017" y="10192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155004</xdr:rowOff>
    </xdr:from>
    <xdr:to>
      <xdr:col>102</xdr:col>
      <xdr:colOff>165100</xdr:colOff>
      <xdr:row>59</xdr:row>
      <xdr:rowOff>85154</xdr:rowOff>
    </xdr:to>
    <xdr:sp macro="" textlink="">
      <xdr:nvSpPr>
        <xdr:cNvPr id="817" name="楕円 816"/>
        <xdr:cNvSpPr/>
      </xdr:nvSpPr>
      <xdr:spPr>
        <a:xfrm>
          <a:off x="19494500" y="100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76281</xdr:rowOff>
    </xdr:from>
    <xdr:ext cx="378565" cy="259045"/>
    <xdr:sp macro="" textlink="">
      <xdr:nvSpPr>
        <xdr:cNvPr id="818" name="テキスト ボックス 817"/>
        <xdr:cNvSpPr txBox="1"/>
      </xdr:nvSpPr>
      <xdr:spPr>
        <a:xfrm>
          <a:off x="19356017" y="10191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151155</xdr:rowOff>
    </xdr:from>
    <xdr:to>
      <xdr:col>98</xdr:col>
      <xdr:colOff>38100</xdr:colOff>
      <xdr:row>59</xdr:row>
      <xdr:rowOff>81305</xdr:rowOff>
    </xdr:to>
    <xdr:sp macro="" textlink="">
      <xdr:nvSpPr>
        <xdr:cNvPr id="819" name="楕円 818"/>
        <xdr:cNvSpPr/>
      </xdr:nvSpPr>
      <xdr:spPr>
        <a:xfrm>
          <a:off x="18605500" y="100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72432</xdr:rowOff>
    </xdr:from>
    <xdr:ext cx="378565" cy="259045"/>
    <xdr:sp macro="" textlink="">
      <xdr:nvSpPr>
        <xdr:cNvPr id="820" name="テキスト ボックス 819"/>
        <xdr:cNvSpPr txBox="1"/>
      </xdr:nvSpPr>
      <xdr:spPr>
        <a:xfrm>
          <a:off x="18467017" y="10187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2" name="直線コネクタ 831"/>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3" name="テキスト ボックス 832"/>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4" name="直線コネクタ 833"/>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5" name="テキスト ボックス 834"/>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6" name="直線コネクタ 835"/>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7" name="テキスト ボックス 836"/>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0" name="直線コネクタ 839"/>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1" name="テキスト ボックス 840"/>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2" name="直線コネクタ 841"/>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3" name="テキスト ボックス 842"/>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4" name="直線コネクタ 843"/>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5" name="テキスト ボックス 844"/>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49" name="直線コネクタ 848"/>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0" name="繰出金最小値テキスト"/>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1" name="直線コネクタ 850"/>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2" name="繰出金最大値テキスト"/>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3" name="直線コネクタ 852"/>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28487</xdr:rowOff>
    </xdr:from>
    <xdr:to>
      <xdr:col>116</xdr:col>
      <xdr:colOff>63500</xdr:colOff>
      <xdr:row>76</xdr:row>
      <xdr:rowOff>33858</xdr:rowOff>
    </xdr:to>
    <xdr:cxnSp macro="">
      <xdr:nvCxnSpPr>
        <xdr:cNvPr id="854" name="直線コネクタ 853"/>
        <xdr:cNvCxnSpPr/>
      </xdr:nvCxnSpPr>
      <xdr:spPr>
        <a:xfrm>
          <a:off x="21323300" y="13058687"/>
          <a:ext cx="8382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50198</xdr:rowOff>
    </xdr:from>
    <xdr:ext cx="534377" cy="259045"/>
    <xdr:sp macro="" textlink="">
      <xdr:nvSpPr>
        <xdr:cNvPr id="855" name="繰出金平均値テキスト"/>
        <xdr:cNvSpPr txBox="1"/>
      </xdr:nvSpPr>
      <xdr:spPr>
        <a:xfrm>
          <a:off x="22212300" y="1273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56" name="フローチャート: 判断 855"/>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28487</xdr:rowOff>
    </xdr:from>
    <xdr:to>
      <xdr:col>111</xdr:col>
      <xdr:colOff>177800</xdr:colOff>
      <xdr:row>76</xdr:row>
      <xdr:rowOff>62661</xdr:rowOff>
    </xdr:to>
    <xdr:cxnSp macro="">
      <xdr:nvCxnSpPr>
        <xdr:cNvPr id="857" name="直線コネクタ 856"/>
        <xdr:cNvCxnSpPr/>
      </xdr:nvCxnSpPr>
      <xdr:spPr>
        <a:xfrm flipV="1">
          <a:off x="20434300" y="13058687"/>
          <a:ext cx="889000" cy="3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66069</xdr:rowOff>
    </xdr:from>
    <xdr:to>
      <xdr:col>112</xdr:col>
      <xdr:colOff>38100</xdr:colOff>
      <xdr:row>75</xdr:row>
      <xdr:rowOff>167669</xdr:rowOff>
    </xdr:to>
    <xdr:sp macro="" textlink="">
      <xdr:nvSpPr>
        <xdr:cNvPr id="858" name="フローチャート: 判断 857"/>
        <xdr:cNvSpPr/>
      </xdr:nvSpPr>
      <xdr:spPr>
        <a:xfrm>
          <a:off x="21272500" y="129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12746</xdr:rowOff>
    </xdr:from>
    <xdr:ext cx="534377" cy="259045"/>
    <xdr:sp macro="" textlink="">
      <xdr:nvSpPr>
        <xdr:cNvPr id="859" name="テキスト ボックス 858"/>
        <xdr:cNvSpPr txBox="1"/>
      </xdr:nvSpPr>
      <xdr:spPr>
        <a:xfrm>
          <a:off x="21056111" y="127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62661</xdr:rowOff>
    </xdr:from>
    <xdr:to>
      <xdr:col>107</xdr:col>
      <xdr:colOff>50800</xdr:colOff>
      <xdr:row>76</xdr:row>
      <xdr:rowOff>100467</xdr:rowOff>
    </xdr:to>
    <xdr:cxnSp macro="">
      <xdr:nvCxnSpPr>
        <xdr:cNvPr id="860" name="直線コネクタ 859"/>
        <xdr:cNvCxnSpPr/>
      </xdr:nvCxnSpPr>
      <xdr:spPr>
        <a:xfrm flipV="1">
          <a:off x="19545300" y="13092861"/>
          <a:ext cx="889000" cy="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73469</xdr:rowOff>
    </xdr:from>
    <xdr:to>
      <xdr:col>107</xdr:col>
      <xdr:colOff>101600</xdr:colOff>
      <xdr:row>75</xdr:row>
      <xdr:rowOff>3619</xdr:rowOff>
    </xdr:to>
    <xdr:sp macro="" textlink="">
      <xdr:nvSpPr>
        <xdr:cNvPr id="861" name="フローチャート: 判断 860"/>
        <xdr:cNvSpPr/>
      </xdr:nvSpPr>
      <xdr:spPr>
        <a:xfrm>
          <a:off x="20383500" y="127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20146</xdr:rowOff>
    </xdr:from>
    <xdr:ext cx="534377" cy="259045"/>
    <xdr:sp macro="" textlink="">
      <xdr:nvSpPr>
        <xdr:cNvPr id="862" name="テキスト ボックス 861"/>
        <xdr:cNvSpPr txBox="1"/>
      </xdr:nvSpPr>
      <xdr:spPr>
        <a:xfrm>
          <a:off x="20167111" y="125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124184</xdr:rowOff>
    </xdr:from>
    <xdr:to>
      <xdr:col>102</xdr:col>
      <xdr:colOff>114300</xdr:colOff>
      <xdr:row>76</xdr:row>
      <xdr:rowOff>100467</xdr:rowOff>
    </xdr:to>
    <xdr:cxnSp macro="">
      <xdr:nvCxnSpPr>
        <xdr:cNvPr id="863" name="直線コネクタ 862"/>
        <xdr:cNvCxnSpPr/>
      </xdr:nvCxnSpPr>
      <xdr:spPr>
        <a:xfrm>
          <a:off x="18656300" y="12982934"/>
          <a:ext cx="889000" cy="1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35837</xdr:rowOff>
    </xdr:from>
    <xdr:to>
      <xdr:col>102</xdr:col>
      <xdr:colOff>165100</xdr:colOff>
      <xdr:row>74</xdr:row>
      <xdr:rowOff>137437</xdr:rowOff>
    </xdr:to>
    <xdr:sp macro="" textlink="">
      <xdr:nvSpPr>
        <xdr:cNvPr id="864" name="フローチャート: 判断 863"/>
        <xdr:cNvSpPr/>
      </xdr:nvSpPr>
      <xdr:spPr>
        <a:xfrm>
          <a:off x="19494500" y="127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153964</xdr:rowOff>
    </xdr:from>
    <xdr:ext cx="534377" cy="259045"/>
    <xdr:sp macro="" textlink="">
      <xdr:nvSpPr>
        <xdr:cNvPr id="865" name="テキスト ボックス 864"/>
        <xdr:cNvSpPr txBox="1"/>
      </xdr:nvSpPr>
      <xdr:spPr>
        <a:xfrm>
          <a:off x="19278111" y="124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26464</xdr:rowOff>
    </xdr:from>
    <xdr:to>
      <xdr:col>98</xdr:col>
      <xdr:colOff>38100</xdr:colOff>
      <xdr:row>74</xdr:row>
      <xdr:rowOff>128064</xdr:rowOff>
    </xdr:to>
    <xdr:sp macro="" textlink="">
      <xdr:nvSpPr>
        <xdr:cNvPr id="866" name="フローチャート: 判断 865"/>
        <xdr:cNvSpPr/>
      </xdr:nvSpPr>
      <xdr:spPr>
        <a:xfrm>
          <a:off x="18605500" y="127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144591</xdr:rowOff>
    </xdr:from>
    <xdr:ext cx="534377" cy="259045"/>
    <xdr:sp macro="" textlink="">
      <xdr:nvSpPr>
        <xdr:cNvPr id="867" name="テキスト ボックス 866"/>
        <xdr:cNvSpPr txBox="1"/>
      </xdr:nvSpPr>
      <xdr:spPr>
        <a:xfrm>
          <a:off x="18389111" y="124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154508</xdr:rowOff>
    </xdr:from>
    <xdr:to>
      <xdr:col>116</xdr:col>
      <xdr:colOff>114300</xdr:colOff>
      <xdr:row>76</xdr:row>
      <xdr:rowOff>84658</xdr:rowOff>
    </xdr:to>
    <xdr:sp macro="" textlink="">
      <xdr:nvSpPr>
        <xdr:cNvPr id="873" name="楕円 872"/>
        <xdr:cNvSpPr/>
      </xdr:nvSpPr>
      <xdr:spPr>
        <a:xfrm>
          <a:off x="22110700" y="130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132935</xdr:rowOff>
    </xdr:from>
    <xdr:ext cx="534377" cy="259045"/>
    <xdr:sp macro="" textlink="">
      <xdr:nvSpPr>
        <xdr:cNvPr id="874" name="繰出金該当値テキスト"/>
        <xdr:cNvSpPr txBox="1"/>
      </xdr:nvSpPr>
      <xdr:spPr>
        <a:xfrm>
          <a:off x="22212300" y="1299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149137</xdr:rowOff>
    </xdr:from>
    <xdr:to>
      <xdr:col>112</xdr:col>
      <xdr:colOff>38100</xdr:colOff>
      <xdr:row>76</xdr:row>
      <xdr:rowOff>79287</xdr:rowOff>
    </xdr:to>
    <xdr:sp macro="" textlink="">
      <xdr:nvSpPr>
        <xdr:cNvPr id="875" name="楕円 874"/>
        <xdr:cNvSpPr/>
      </xdr:nvSpPr>
      <xdr:spPr>
        <a:xfrm>
          <a:off x="21272500" y="130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70414</xdr:rowOff>
    </xdr:from>
    <xdr:ext cx="534377" cy="259045"/>
    <xdr:sp macro="" textlink="">
      <xdr:nvSpPr>
        <xdr:cNvPr id="876" name="テキスト ボックス 875"/>
        <xdr:cNvSpPr txBox="1"/>
      </xdr:nvSpPr>
      <xdr:spPr>
        <a:xfrm>
          <a:off x="21056111" y="1310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11861</xdr:rowOff>
    </xdr:from>
    <xdr:to>
      <xdr:col>107</xdr:col>
      <xdr:colOff>101600</xdr:colOff>
      <xdr:row>76</xdr:row>
      <xdr:rowOff>113461</xdr:rowOff>
    </xdr:to>
    <xdr:sp macro="" textlink="">
      <xdr:nvSpPr>
        <xdr:cNvPr id="877" name="楕円 876"/>
        <xdr:cNvSpPr/>
      </xdr:nvSpPr>
      <xdr:spPr>
        <a:xfrm>
          <a:off x="20383500" y="130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104588</xdr:rowOff>
    </xdr:from>
    <xdr:ext cx="534377" cy="259045"/>
    <xdr:sp macro="" textlink="">
      <xdr:nvSpPr>
        <xdr:cNvPr id="878" name="テキスト ボックス 877"/>
        <xdr:cNvSpPr txBox="1"/>
      </xdr:nvSpPr>
      <xdr:spPr>
        <a:xfrm>
          <a:off x="20167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49667</xdr:rowOff>
    </xdr:from>
    <xdr:to>
      <xdr:col>102</xdr:col>
      <xdr:colOff>165100</xdr:colOff>
      <xdr:row>76</xdr:row>
      <xdr:rowOff>151267</xdr:rowOff>
    </xdr:to>
    <xdr:sp macro="" textlink="">
      <xdr:nvSpPr>
        <xdr:cNvPr id="879" name="楕円 878"/>
        <xdr:cNvSpPr/>
      </xdr:nvSpPr>
      <xdr:spPr>
        <a:xfrm>
          <a:off x="19494500" y="130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142394</xdr:rowOff>
    </xdr:from>
    <xdr:ext cx="534377" cy="259045"/>
    <xdr:sp macro="" textlink="">
      <xdr:nvSpPr>
        <xdr:cNvPr id="880" name="テキスト ボックス 879"/>
        <xdr:cNvSpPr txBox="1"/>
      </xdr:nvSpPr>
      <xdr:spPr>
        <a:xfrm>
          <a:off x="19278111" y="1317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73384</xdr:rowOff>
    </xdr:from>
    <xdr:to>
      <xdr:col>98</xdr:col>
      <xdr:colOff>38100</xdr:colOff>
      <xdr:row>76</xdr:row>
      <xdr:rowOff>3535</xdr:rowOff>
    </xdr:to>
    <xdr:sp macro="" textlink="">
      <xdr:nvSpPr>
        <xdr:cNvPr id="881" name="楕円 880"/>
        <xdr:cNvSpPr/>
      </xdr:nvSpPr>
      <xdr:spPr>
        <a:xfrm>
          <a:off x="18605500" y="129321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166110</xdr:rowOff>
    </xdr:from>
    <xdr:ext cx="534377" cy="259045"/>
    <xdr:sp macro="" textlink="">
      <xdr:nvSpPr>
        <xdr:cNvPr id="882" name="テキスト ボックス 881"/>
        <xdr:cNvSpPr txBox="1"/>
      </xdr:nvSpPr>
      <xdr:spPr>
        <a:xfrm>
          <a:off x="18389111" y="130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407,896</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58,236</a:t>
          </a:r>
          <a:r>
            <a:rPr kumimoji="1" lang="ja-JP" altLang="en-US" sz="1300">
              <a:latin typeface="ＭＳ Ｐゴシック" panose="020B0600070205080204" pitchFamily="50" charset="-128"/>
              <a:ea typeface="ＭＳ Ｐゴシック" panose="020B0600070205080204" pitchFamily="50" charset="-128"/>
            </a:rPr>
            <a:t>円となっており，類似団体よりも低い数値を維持している。引き続き職員配置，定員管理の適正化に努めていく。</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63,404</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120,205</a:t>
          </a:r>
          <a:r>
            <a:rPr kumimoji="1" lang="ja-JP" altLang="en-US" sz="1300">
              <a:latin typeface="ＭＳ Ｐゴシック" panose="020B0600070205080204" pitchFamily="50" charset="-128"/>
              <a:ea typeface="ＭＳ Ｐゴシック" panose="020B0600070205080204" pitchFamily="50" charset="-128"/>
            </a:rPr>
            <a:t>円減少しているが，これは特別定額給付金給付事業の皆減が主な要因として挙げられる。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23,786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円となっており，類似団体と比較して一人当たりコストが低い状況となっている。前年度比では</a:t>
          </a:r>
          <a:r>
            <a:rPr kumimoji="1" lang="en-US" altLang="ja-JP" sz="1300">
              <a:latin typeface="ＭＳ Ｐゴシック" panose="020B0600070205080204" pitchFamily="50" charset="-128"/>
              <a:ea typeface="ＭＳ Ｐゴシック" panose="020B0600070205080204" pitchFamily="50" charset="-128"/>
            </a:rPr>
            <a:t>8,300</a:t>
          </a:r>
          <a:r>
            <a:rPr kumimoji="1" lang="ja-JP" altLang="en-US" sz="1300">
              <a:latin typeface="ＭＳ Ｐゴシック" panose="020B0600070205080204" pitchFamily="50" charset="-128"/>
              <a:ea typeface="ＭＳ Ｐゴシック" panose="020B0600070205080204" pitchFamily="50" charset="-128"/>
            </a:rPr>
            <a:t>円低くなっているが，中学校大規模改造事業の減が要因として挙げられる。</a:t>
          </a:r>
        </a:p>
        <a:p>
          <a:r>
            <a:rPr kumimoji="1" lang="ja-JP" altLang="en-US" sz="1300">
              <a:latin typeface="ＭＳ Ｐゴシック" panose="020B0600070205080204" pitchFamily="50" charset="-128"/>
              <a:ea typeface="ＭＳ Ｐゴシック" panose="020B0600070205080204" pitchFamily="50" charset="-128"/>
            </a:rPr>
            <a:t>・扶助費は，住民一人あたり</a:t>
          </a:r>
          <a:r>
            <a:rPr kumimoji="1" lang="en-US" altLang="ja-JP" sz="1300">
              <a:latin typeface="ＭＳ Ｐゴシック" panose="020B0600070205080204" pitchFamily="50" charset="-128"/>
              <a:ea typeface="ＭＳ Ｐゴシック" panose="020B0600070205080204" pitchFamily="50" charset="-128"/>
            </a:rPr>
            <a:t>119,273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8,115</a:t>
          </a:r>
          <a:r>
            <a:rPr kumimoji="1" lang="ja-JP" altLang="en-US" sz="1300">
              <a:latin typeface="ＭＳ Ｐゴシック" panose="020B0600070205080204" pitchFamily="50" charset="-128"/>
              <a:ea typeface="ＭＳ Ｐゴシック" panose="020B0600070205080204" pitchFamily="50" charset="-128"/>
            </a:rPr>
            <a:t>円高い状況となっている。前年度比では</a:t>
          </a:r>
          <a:r>
            <a:rPr kumimoji="1" lang="en-US" altLang="ja-JP" sz="1300">
              <a:latin typeface="ＭＳ Ｐゴシック" panose="020B0600070205080204" pitchFamily="50" charset="-128"/>
              <a:ea typeface="ＭＳ Ｐゴシック" panose="020B0600070205080204" pitchFamily="50" charset="-128"/>
            </a:rPr>
            <a:t>23,962</a:t>
          </a:r>
          <a:r>
            <a:rPr kumimoji="1" lang="ja-JP" altLang="en-US" sz="1300">
              <a:latin typeface="ＭＳ Ｐゴシック" panose="020B0600070205080204" pitchFamily="50" charset="-128"/>
              <a:ea typeface="ＭＳ Ｐゴシック" panose="020B0600070205080204" pitchFamily="50" charset="-128"/>
            </a:rPr>
            <a:t>円高くなっているが，これは，子育て世帯への臨時特別給付金の皆増が要因として挙げられる。今後も，サービスを維持しながらもコストを抑えられるよう，効率的な事業運営に努めていく。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67,031
66,065
106.04
28,965,081
27,341,683
1,343,186
15,446,383
17,262,157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103124</xdr:rowOff>
    </xdr:from>
    <xdr:to>
      <xdr:col>24</xdr:col>
      <xdr:colOff>63500</xdr:colOff>
      <xdr:row>36</xdr:row>
      <xdr:rowOff>138328</xdr:rowOff>
    </xdr:to>
    <xdr:cxnSp macro="">
      <xdr:nvCxnSpPr>
        <xdr:cNvPr id="59" name="直線コネクタ 58"/>
        <xdr:cNvCxnSpPr/>
      </xdr:nvCxnSpPr>
      <xdr:spPr>
        <a:xfrm flipV="1">
          <a:off x="3797300" y="6275324"/>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90746</xdr:rowOff>
    </xdr:from>
    <xdr:ext cx="469744" cy="259045"/>
    <xdr:sp macro="" textlink="">
      <xdr:nvSpPr>
        <xdr:cNvPr id="60" name="議会費平均値テキスト"/>
        <xdr:cNvSpPr txBox="1"/>
      </xdr:nvSpPr>
      <xdr:spPr>
        <a:xfrm>
          <a:off x="4686300" y="5920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63348</xdr:rowOff>
    </xdr:from>
    <xdr:to>
      <xdr:col>19</xdr:col>
      <xdr:colOff>177800</xdr:colOff>
      <xdr:row>36</xdr:row>
      <xdr:rowOff>138328</xdr:rowOff>
    </xdr:to>
    <xdr:cxnSp macro="">
      <xdr:nvCxnSpPr>
        <xdr:cNvPr id="62" name="直線コネクタ 61"/>
        <xdr:cNvCxnSpPr/>
      </xdr:nvCxnSpPr>
      <xdr:spPr>
        <a:xfrm>
          <a:off x="2908300" y="6235548"/>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22318</xdr:rowOff>
    </xdr:from>
    <xdr:ext cx="469744" cy="259045"/>
    <xdr:sp macro="" textlink="">
      <xdr:nvSpPr>
        <xdr:cNvPr id="64" name="テキスト ボックス 63"/>
        <xdr:cNvSpPr txBox="1"/>
      </xdr:nvSpPr>
      <xdr:spPr>
        <a:xfrm>
          <a:off x="3562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11227</xdr:rowOff>
    </xdr:from>
    <xdr:to>
      <xdr:col>15</xdr:col>
      <xdr:colOff>50800</xdr:colOff>
      <xdr:row>36</xdr:row>
      <xdr:rowOff>63348</xdr:rowOff>
    </xdr:to>
    <xdr:cxnSp macro="">
      <xdr:nvCxnSpPr>
        <xdr:cNvPr id="65" name="直線コネクタ 64"/>
        <xdr:cNvCxnSpPr/>
      </xdr:nvCxnSpPr>
      <xdr:spPr>
        <a:xfrm>
          <a:off x="2019300" y="6183427"/>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11227</xdr:rowOff>
    </xdr:from>
    <xdr:to>
      <xdr:col>10</xdr:col>
      <xdr:colOff>114300</xdr:colOff>
      <xdr:row>36</xdr:row>
      <xdr:rowOff>33630</xdr:rowOff>
    </xdr:to>
    <xdr:cxnSp macro="">
      <xdr:nvCxnSpPr>
        <xdr:cNvPr id="68" name="直線コネクタ 67"/>
        <xdr:cNvCxnSpPr/>
      </xdr:nvCxnSpPr>
      <xdr:spPr>
        <a:xfrm flipV="1">
          <a:off x="1130300" y="6183427"/>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52324</xdr:rowOff>
    </xdr:from>
    <xdr:to>
      <xdr:col>24</xdr:col>
      <xdr:colOff>114300</xdr:colOff>
      <xdr:row>36</xdr:row>
      <xdr:rowOff>153924</xdr:rowOff>
    </xdr:to>
    <xdr:sp macro="" textlink="">
      <xdr:nvSpPr>
        <xdr:cNvPr id="78" name="楕円 77"/>
        <xdr:cNvSpPr/>
      </xdr:nvSpPr>
      <xdr:spPr>
        <a:xfrm>
          <a:off x="45847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30751</xdr:rowOff>
    </xdr:from>
    <xdr:ext cx="469744" cy="259045"/>
    <xdr:sp macro="" textlink="">
      <xdr:nvSpPr>
        <xdr:cNvPr id="79" name="議会費該当値テキスト"/>
        <xdr:cNvSpPr txBox="1"/>
      </xdr:nvSpPr>
      <xdr:spPr>
        <a:xfrm>
          <a:off x="4686300" y="620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87528</xdr:rowOff>
    </xdr:from>
    <xdr:to>
      <xdr:col>20</xdr:col>
      <xdr:colOff>38100</xdr:colOff>
      <xdr:row>37</xdr:row>
      <xdr:rowOff>17678</xdr:rowOff>
    </xdr:to>
    <xdr:sp macro="" textlink="">
      <xdr:nvSpPr>
        <xdr:cNvPr id="80" name="楕円 79"/>
        <xdr:cNvSpPr/>
      </xdr:nvSpPr>
      <xdr:spPr>
        <a:xfrm>
          <a:off x="3746500" y="625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8805</xdr:rowOff>
    </xdr:from>
    <xdr:ext cx="469744" cy="259045"/>
    <xdr:sp macro="" textlink="">
      <xdr:nvSpPr>
        <xdr:cNvPr id="81" name="テキスト ボックス 80"/>
        <xdr:cNvSpPr txBox="1"/>
      </xdr:nvSpPr>
      <xdr:spPr>
        <a:xfrm>
          <a:off x="3562428" y="635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12548</xdr:rowOff>
    </xdr:from>
    <xdr:to>
      <xdr:col>15</xdr:col>
      <xdr:colOff>101600</xdr:colOff>
      <xdr:row>36</xdr:row>
      <xdr:rowOff>114148</xdr:rowOff>
    </xdr:to>
    <xdr:sp macro="" textlink="">
      <xdr:nvSpPr>
        <xdr:cNvPr id="82" name="楕円 81"/>
        <xdr:cNvSpPr/>
      </xdr:nvSpPr>
      <xdr:spPr>
        <a:xfrm>
          <a:off x="2857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105275</xdr:rowOff>
    </xdr:from>
    <xdr:ext cx="469744" cy="259045"/>
    <xdr:sp macro="" textlink="">
      <xdr:nvSpPr>
        <xdr:cNvPr id="83" name="テキスト ボックス 82"/>
        <xdr:cNvSpPr txBox="1"/>
      </xdr:nvSpPr>
      <xdr:spPr>
        <a:xfrm>
          <a:off x="2673428" y="62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131877</xdr:rowOff>
    </xdr:from>
    <xdr:to>
      <xdr:col>10</xdr:col>
      <xdr:colOff>165100</xdr:colOff>
      <xdr:row>36</xdr:row>
      <xdr:rowOff>62027</xdr:rowOff>
    </xdr:to>
    <xdr:sp macro="" textlink="">
      <xdr:nvSpPr>
        <xdr:cNvPr id="84" name="楕円 83"/>
        <xdr:cNvSpPr/>
      </xdr:nvSpPr>
      <xdr:spPr>
        <a:xfrm>
          <a:off x="1968500" y="61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53154</xdr:rowOff>
    </xdr:from>
    <xdr:ext cx="469744" cy="259045"/>
    <xdr:sp macro="" textlink="">
      <xdr:nvSpPr>
        <xdr:cNvPr id="85" name="テキスト ボックス 84"/>
        <xdr:cNvSpPr txBox="1"/>
      </xdr:nvSpPr>
      <xdr:spPr>
        <a:xfrm>
          <a:off x="1784428" y="622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154280</xdr:rowOff>
    </xdr:from>
    <xdr:to>
      <xdr:col>6</xdr:col>
      <xdr:colOff>38100</xdr:colOff>
      <xdr:row>36</xdr:row>
      <xdr:rowOff>84430</xdr:rowOff>
    </xdr:to>
    <xdr:sp macro="" textlink="">
      <xdr:nvSpPr>
        <xdr:cNvPr id="86" name="楕円 85"/>
        <xdr:cNvSpPr/>
      </xdr:nvSpPr>
      <xdr:spPr>
        <a:xfrm>
          <a:off x="1079500" y="61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75557</xdr:rowOff>
    </xdr:from>
    <xdr:ext cx="469744" cy="259045"/>
    <xdr:sp macro="" textlink="">
      <xdr:nvSpPr>
        <xdr:cNvPr id="87" name="テキスト ボックス 86"/>
        <xdr:cNvSpPr txBox="1"/>
      </xdr:nvSpPr>
      <xdr:spPr>
        <a:xfrm>
          <a:off x="895428" y="62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147084</xdr:rowOff>
    </xdr:from>
    <xdr:to>
      <xdr:col>24</xdr:col>
      <xdr:colOff>63500</xdr:colOff>
      <xdr:row>57</xdr:row>
      <xdr:rowOff>98971</xdr:rowOff>
    </xdr:to>
    <xdr:cxnSp macro="">
      <xdr:nvCxnSpPr>
        <xdr:cNvPr id="116" name="直線コネクタ 115"/>
        <xdr:cNvCxnSpPr/>
      </xdr:nvCxnSpPr>
      <xdr:spPr>
        <a:xfrm>
          <a:off x="3797300" y="9062484"/>
          <a:ext cx="838200" cy="80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147538</xdr:rowOff>
    </xdr:from>
    <xdr:ext cx="534377" cy="259045"/>
    <xdr:sp macro="" textlink="">
      <xdr:nvSpPr>
        <xdr:cNvPr id="117" name="総務費平均値テキスト"/>
        <xdr:cNvSpPr txBox="1"/>
      </xdr:nvSpPr>
      <xdr:spPr>
        <a:xfrm>
          <a:off x="4686300" y="940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147084</xdr:rowOff>
    </xdr:from>
    <xdr:to>
      <xdr:col>19</xdr:col>
      <xdr:colOff>177800</xdr:colOff>
      <xdr:row>57</xdr:row>
      <xdr:rowOff>116794</xdr:rowOff>
    </xdr:to>
    <xdr:cxnSp macro="">
      <xdr:nvCxnSpPr>
        <xdr:cNvPr id="119" name="直線コネクタ 118"/>
        <xdr:cNvCxnSpPr/>
      </xdr:nvCxnSpPr>
      <xdr:spPr>
        <a:xfrm flipV="1">
          <a:off x="2908300" y="9062484"/>
          <a:ext cx="889000" cy="8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37314</xdr:rowOff>
    </xdr:from>
    <xdr:ext cx="599010" cy="259045"/>
    <xdr:sp macro="" textlink="">
      <xdr:nvSpPr>
        <xdr:cNvPr id="121" name="テキスト ボックス 120"/>
        <xdr:cNvSpPr txBox="1"/>
      </xdr:nvSpPr>
      <xdr:spPr>
        <a:xfrm>
          <a:off x="3497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92083</xdr:rowOff>
    </xdr:from>
    <xdr:to>
      <xdr:col>15</xdr:col>
      <xdr:colOff>50800</xdr:colOff>
      <xdr:row>57</xdr:row>
      <xdr:rowOff>116794</xdr:rowOff>
    </xdr:to>
    <xdr:cxnSp macro="">
      <xdr:nvCxnSpPr>
        <xdr:cNvPr id="122" name="直線コネクタ 121"/>
        <xdr:cNvCxnSpPr/>
      </xdr:nvCxnSpPr>
      <xdr:spPr>
        <a:xfrm>
          <a:off x="2019300" y="9693283"/>
          <a:ext cx="889000" cy="19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158381</xdr:rowOff>
    </xdr:from>
    <xdr:ext cx="534377" cy="259045"/>
    <xdr:sp macro="" textlink="">
      <xdr:nvSpPr>
        <xdr:cNvPr id="124" name="テキスト ボックス 123"/>
        <xdr:cNvSpPr txBox="1"/>
      </xdr:nvSpPr>
      <xdr:spPr>
        <a:xfrm>
          <a:off x="2641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92083</xdr:rowOff>
    </xdr:from>
    <xdr:to>
      <xdr:col>10</xdr:col>
      <xdr:colOff>114300</xdr:colOff>
      <xdr:row>57</xdr:row>
      <xdr:rowOff>121511</xdr:rowOff>
    </xdr:to>
    <xdr:cxnSp macro="">
      <xdr:nvCxnSpPr>
        <xdr:cNvPr id="125" name="直線コネクタ 124"/>
        <xdr:cNvCxnSpPr/>
      </xdr:nvCxnSpPr>
      <xdr:spPr>
        <a:xfrm flipV="1">
          <a:off x="1130300" y="9693283"/>
          <a:ext cx="889000" cy="20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143634</xdr:rowOff>
    </xdr:from>
    <xdr:ext cx="534377" cy="259045"/>
    <xdr:sp macro="" textlink="">
      <xdr:nvSpPr>
        <xdr:cNvPr id="127" name="テキスト ボックス 126"/>
        <xdr:cNvSpPr txBox="1"/>
      </xdr:nvSpPr>
      <xdr:spPr>
        <a:xfrm>
          <a:off x="1752111" y="97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39418</xdr:rowOff>
    </xdr:from>
    <xdr:ext cx="534377" cy="259045"/>
    <xdr:sp macro="" textlink="">
      <xdr:nvSpPr>
        <xdr:cNvPr id="129" name="テキスト ボックス 128"/>
        <xdr:cNvSpPr txBox="1"/>
      </xdr:nvSpPr>
      <xdr:spPr>
        <a:xfrm>
          <a:off x="863111" y="9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48171</xdr:rowOff>
    </xdr:from>
    <xdr:to>
      <xdr:col>24</xdr:col>
      <xdr:colOff>114300</xdr:colOff>
      <xdr:row>57</xdr:row>
      <xdr:rowOff>149771</xdr:rowOff>
    </xdr:to>
    <xdr:sp macro="" textlink="">
      <xdr:nvSpPr>
        <xdr:cNvPr id="135" name="楕円 134"/>
        <xdr:cNvSpPr/>
      </xdr:nvSpPr>
      <xdr:spPr>
        <a:xfrm>
          <a:off x="4584700" y="98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134548</xdr:rowOff>
    </xdr:from>
    <xdr:ext cx="534377" cy="259045"/>
    <xdr:sp macro="" textlink="">
      <xdr:nvSpPr>
        <xdr:cNvPr id="136" name="総務費該当値テキスト"/>
        <xdr:cNvSpPr txBox="1"/>
      </xdr:nvSpPr>
      <xdr:spPr>
        <a:xfrm>
          <a:off x="4686300" y="973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96284</xdr:rowOff>
    </xdr:from>
    <xdr:to>
      <xdr:col>20</xdr:col>
      <xdr:colOff>38100</xdr:colOff>
      <xdr:row>53</xdr:row>
      <xdr:rowOff>26434</xdr:rowOff>
    </xdr:to>
    <xdr:sp macro="" textlink="">
      <xdr:nvSpPr>
        <xdr:cNvPr id="137" name="楕円 136"/>
        <xdr:cNvSpPr/>
      </xdr:nvSpPr>
      <xdr:spPr>
        <a:xfrm>
          <a:off x="3746500" y="90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17561</xdr:rowOff>
    </xdr:from>
    <xdr:ext cx="599010" cy="259045"/>
    <xdr:sp macro="" textlink="">
      <xdr:nvSpPr>
        <xdr:cNvPr id="138" name="テキスト ボックス 137"/>
        <xdr:cNvSpPr txBox="1"/>
      </xdr:nvSpPr>
      <xdr:spPr>
        <a:xfrm>
          <a:off x="3497795" y="910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65994</xdr:rowOff>
    </xdr:from>
    <xdr:to>
      <xdr:col>15</xdr:col>
      <xdr:colOff>101600</xdr:colOff>
      <xdr:row>57</xdr:row>
      <xdr:rowOff>167594</xdr:rowOff>
    </xdr:to>
    <xdr:sp macro="" textlink="">
      <xdr:nvSpPr>
        <xdr:cNvPr id="139" name="楕円 138"/>
        <xdr:cNvSpPr/>
      </xdr:nvSpPr>
      <xdr:spPr>
        <a:xfrm>
          <a:off x="2857500" y="983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158721</xdr:rowOff>
    </xdr:from>
    <xdr:ext cx="534377" cy="259045"/>
    <xdr:sp macro="" textlink="">
      <xdr:nvSpPr>
        <xdr:cNvPr id="140" name="テキスト ボックス 139"/>
        <xdr:cNvSpPr txBox="1"/>
      </xdr:nvSpPr>
      <xdr:spPr>
        <a:xfrm>
          <a:off x="2641111" y="993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41283</xdr:rowOff>
    </xdr:from>
    <xdr:to>
      <xdr:col>10</xdr:col>
      <xdr:colOff>165100</xdr:colOff>
      <xdr:row>56</xdr:row>
      <xdr:rowOff>142883</xdr:rowOff>
    </xdr:to>
    <xdr:sp macro="" textlink="">
      <xdr:nvSpPr>
        <xdr:cNvPr id="141" name="楕円 140"/>
        <xdr:cNvSpPr/>
      </xdr:nvSpPr>
      <xdr:spPr>
        <a:xfrm>
          <a:off x="1968500" y="964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159410</xdr:rowOff>
    </xdr:from>
    <xdr:ext cx="534377" cy="259045"/>
    <xdr:sp macro="" textlink="">
      <xdr:nvSpPr>
        <xdr:cNvPr id="142" name="テキスト ボックス 141"/>
        <xdr:cNvSpPr txBox="1"/>
      </xdr:nvSpPr>
      <xdr:spPr>
        <a:xfrm>
          <a:off x="1752111" y="941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70711</xdr:rowOff>
    </xdr:from>
    <xdr:to>
      <xdr:col>6</xdr:col>
      <xdr:colOff>38100</xdr:colOff>
      <xdr:row>58</xdr:row>
      <xdr:rowOff>861</xdr:rowOff>
    </xdr:to>
    <xdr:sp macro="" textlink="">
      <xdr:nvSpPr>
        <xdr:cNvPr id="143" name="楕円 142"/>
        <xdr:cNvSpPr/>
      </xdr:nvSpPr>
      <xdr:spPr>
        <a:xfrm>
          <a:off x="1079500" y="98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163438</xdr:rowOff>
    </xdr:from>
    <xdr:ext cx="534377" cy="259045"/>
    <xdr:sp macro="" textlink="">
      <xdr:nvSpPr>
        <xdr:cNvPr id="144" name="テキスト ボックス 143"/>
        <xdr:cNvSpPr txBox="1"/>
      </xdr:nvSpPr>
      <xdr:spPr>
        <a:xfrm>
          <a:off x="863111" y="993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105918</xdr:rowOff>
    </xdr:from>
    <xdr:to>
      <xdr:col>24</xdr:col>
      <xdr:colOff>63500</xdr:colOff>
      <xdr:row>77</xdr:row>
      <xdr:rowOff>67108</xdr:rowOff>
    </xdr:to>
    <xdr:cxnSp macro="">
      <xdr:nvCxnSpPr>
        <xdr:cNvPr id="174" name="直線コネクタ 173"/>
        <xdr:cNvCxnSpPr/>
      </xdr:nvCxnSpPr>
      <xdr:spPr>
        <a:xfrm flipV="1">
          <a:off x="3797300" y="12964668"/>
          <a:ext cx="838200" cy="3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163186</xdr:rowOff>
    </xdr:from>
    <xdr:ext cx="599010" cy="259045"/>
    <xdr:sp macro="" textlink="">
      <xdr:nvSpPr>
        <xdr:cNvPr id="175" name="民生費平均値テキスト"/>
        <xdr:cNvSpPr txBox="1"/>
      </xdr:nvSpPr>
      <xdr:spPr>
        <a:xfrm>
          <a:off x="4686300" y="1267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67108</xdr:rowOff>
    </xdr:from>
    <xdr:to>
      <xdr:col>19</xdr:col>
      <xdr:colOff>177800</xdr:colOff>
      <xdr:row>77</xdr:row>
      <xdr:rowOff>112421</xdr:rowOff>
    </xdr:to>
    <xdr:cxnSp macro="">
      <xdr:nvCxnSpPr>
        <xdr:cNvPr id="177" name="直線コネクタ 176"/>
        <xdr:cNvCxnSpPr/>
      </xdr:nvCxnSpPr>
      <xdr:spPr>
        <a:xfrm flipV="1">
          <a:off x="2908300" y="13268758"/>
          <a:ext cx="889000" cy="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78" name="フローチャート: 判断 177"/>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69143</xdr:rowOff>
    </xdr:from>
    <xdr:ext cx="599010" cy="259045"/>
    <xdr:sp macro="" textlink="">
      <xdr:nvSpPr>
        <xdr:cNvPr id="179" name="テキスト ボックス 178"/>
        <xdr:cNvSpPr txBox="1"/>
      </xdr:nvSpPr>
      <xdr:spPr>
        <a:xfrm>
          <a:off x="3497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112421</xdr:rowOff>
    </xdr:from>
    <xdr:to>
      <xdr:col>15</xdr:col>
      <xdr:colOff>50800</xdr:colOff>
      <xdr:row>78</xdr:row>
      <xdr:rowOff>50597</xdr:rowOff>
    </xdr:to>
    <xdr:cxnSp macro="">
      <xdr:nvCxnSpPr>
        <xdr:cNvPr id="180" name="直線コネクタ 179"/>
        <xdr:cNvCxnSpPr/>
      </xdr:nvCxnSpPr>
      <xdr:spPr>
        <a:xfrm flipV="1">
          <a:off x="2019300" y="13314071"/>
          <a:ext cx="889000" cy="10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1" name="フローチャート: 判断 180"/>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137380</xdr:rowOff>
    </xdr:from>
    <xdr:ext cx="599010" cy="259045"/>
    <xdr:sp macro="" textlink="">
      <xdr:nvSpPr>
        <xdr:cNvPr id="182" name="テキスト ボックス 181"/>
        <xdr:cNvSpPr txBox="1"/>
      </xdr:nvSpPr>
      <xdr:spPr>
        <a:xfrm>
          <a:off x="2608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50597</xdr:rowOff>
    </xdr:from>
    <xdr:to>
      <xdr:col>10</xdr:col>
      <xdr:colOff>114300</xdr:colOff>
      <xdr:row>78</xdr:row>
      <xdr:rowOff>68490</xdr:rowOff>
    </xdr:to>
    <xdr:cxnSp macro="">
      <xdr:nvCxnSpPr>
        <xdr:cNvPr id="183" name="直線コネクタ 182"/>
        <xdr:cNvCxnSpPr/>
      </xdr:nvCxnSpPr>
      <xdr:spPr>
        <a:xfrm flipV="1">
          <a:off x="1130300" y="13423697"/>
          <a:ext cx="889000" cy="1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4" name="フローチャート: 判断 183"/>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36873</xdr:rowOff>
    </xdr:from>
    <xdr:ext cx="599010" cy="259045"/>
    <xdr:sp macro="" textlink="">
      <xdr:nvSpPr>
        <xdr:cNvPr id="185" name="テキスト ボックス 184"/>
        <xdr:cNvSpPr txBox="1"/>
      </xdr:nvSpPr>
      <xdr:spPr>
        <a:xfrm>
          <a:off x="1719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6" name="フローチャート: 判断 185"/>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10913</xdr:rowOff>
    </xdr:from>
    <xdr:ext cx="599010" cy="259045"/>
    <xdr:sp macro="" textlink="">
      <xdr:nvSpPr>
        <xdr:cNvPr id="187" name="テキスト ボックス 186"/>
        <xdr:cNvSpPr txBox="1"/>
      </xdr:nvSpPr>
      <xdr:spPr>
        <a:xfrm>
          <a:off x="830795" y="1304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55118</xdr:rowOff>
    </xdr:from>
    <xdr:to>
      <xdr:col>24</xdr:col>
      <xdr:colOff>114300</xdr:colOff>
      <xdr:row>75</xdr:row>
      <xdr:rowOff>156719</xdr:rowOff>
    </xdr:to>
    <xdr:sp macro="" textlink="">
      <xdr:nvSpPr>
        <xdr:cNvPr id="193" name="楕円 192"/>
        <xdr:cNvSpPr/>
      </xdr:nvSpPr>
      <xdr:spPr>
        <a:xfrm>
          <a:off x="4584700" y="129138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33545</xdr:rowOff>
    </xdr:from>
    <xdr:ext cx="599010" cy="259045"/>
    <xdr:sp macro="" textlink="">
      <xdr:nvSpPr>
        <xdr:cNvPr id="194" name="民生費該当値テキスト"/>
        <xdr:cNvSpPr txBox="1"/>
      </xdr:nvSpPr>
      <xdr:spPr>
        <a:xfrm>
          <a:off x="4686300" y="1289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16308</xdr:rowOff>
    </xdr:from>
    <xdr:to>
      <xdr:col>20</xdr:col>
      <xdr:colOff>38100</xdr:colOff>
      <xdr:row>77</xdr:row>
      <xdr:rowOff>117908</xdr:rowOff>
    </xdr:to>
    <xdr:sp macro="" textlink="">
      <xdr:nvSpPr>
        <xdr:cNvPr id="195" name="楕円 194"/>
        <xdr:cNvSpPr/>
      </xdr:nvSpPr>
      <xdr:spPr>
        <a:xfrm>
          <a:off x="3746500" y="132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109035</xdr:rowOff>
    </xdr:from>
    <xdr:ext cx="599010" cy="259045"/>
    <xdr:sp macro="" textlink="">
      <xdr:nvSpPr>
        <xdr:cNvPr id="196" name="テキスト ボックス 195"/>
        <xdr:cNvSpPr txBox="1"/>
      </xdr:nvSpPr>
      <xdr:spPr>
        <a:xfrm>
          <a:off x="3497795" y="1331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61621</xdr:rowOff>
    </xdr:from>
    <xdr:to>
      <xdr:col>15</xdr:col>
      <xdr:colOff>101600</xdr:colOff>
      <xdr:row>77</xdr:row>
      <xdr:rowOff>163221</xdr:rowOff>
    </xdr:to>
    <xdr:sp macro="" textlink="">
      <xdr:nvSpPr>
        <xdr:cNvPr id="197" name="楕円 196"/>
        <xdr:cNvSpPr/>
      </xdr:nvSpPr>
      <xdr:spPr>
        <a:xfrm>
          <a:off x="2857500" y="132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154348</xdr:rowOff>
    </xdr:from>
    <xdr:ext cx="599010" cy="259045"/>
    <xdr:sp macro="" textlink="">
      <xdr:nvSpPr>
        <xdr:cNvPr id="198" name="テキスト ボックス 197"/>
        <xdr:cNvSpPr txBox="1"/>
      </xdr:nvSpPr>
      <xdr:spPr>
        <a:xfrm>
          <a:off x="2608795" y="133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171247</xdr:rowOff>
    </xdr:from>
    <xdr:to>
      <xdr:col>10</xdr:col>
      <xdr:colOff>165100</xdr:colOff>
      <xdr:row>78</xdr:row>
      <xdr:rowOff>101397</xdr:rowOff>
    </xdr:to>
    <xdr:sp macro="" textlink="">
      <xdr:nvSpPr>
        <xdr:cNvPr id="199" name="楕円 198"/>
        <xdr:cNvSpPr/>
      </xdr:nvSpPr>
      <xdr:spPr>
        <a:xfrm>
          <a:off x="1968500" y="133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92524</xdr:rowOff>
    </xdr:from>
    <xdr:ext cx="599010" cy="259045"/>
    <xdr:sp macro="" textlink="">
      <xdr:nvSpPr>
        <xdr:cNvPr id="200" name="テキスト ボックス 199"/>
        <xdr:cNvSpPr txBox="1"/>
      </xdr:nvSpPr>
      <xdr:spPr>
        <a:xfrm>
          <a:off x="1719795" y="1346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17690</xdr:rowOff>
    </xdr:from>
    <xdr:to>
      <xdr:col>6</xdr:col>
      <xdr:colOff>38100</xdr:colOff>
      <xdr:row>78</xdr:row>
      <xdr:rowOff>119290</xdr:rowOff>
    </xdr:to>
    <xdr:sp macro="" textlink="">
      <xdr:nvSpPr>
        <xdr:cNvPr id="201" name="楕円 200"/>
        <xdr:cNvSpPr/>
      </xdr:nvSpPr>
      <xdr:spPr>
        <a:xfrm>
          <a:off x="1079500" y="1339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110417</xdr:rowOff>
    </xdr:from>
    <xdr:ext cx="599010" cy="259045"/>
    <xdr:sp macro="" textlink="">
      <xdr:nvSpPr>
        <xdr:cNvPr id="202" name="テキスト ボックス 201"/>
        <xdr:cNvSpPr txBox="1"/>
      </xdr:nvSpPr>
      <xdr:spPr>
        <a:xfrm>
          <a:off x="830795" y="1348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103434</xdr:rowOff>
    </xdr:from>
    <xdr:to>
      <xdr:col>24</xdr:col>
      <xdr:colOff>62865</xdr:colOff>
      <xdr:row>98</xdr:row>
      <xdr:rowOff>161581</xdr:rowOff>
    </xdr:to>
    <xdr:cxnSp macro="">
      <xdr:nvCxnSpPr>
        <xdr:cNvPr id="229" name="直線コネクタ 228"/>
        <xdr:cNvCxnSpPr/>
      </xdr:nvCxnSpPr>
      <xdr:spPr>
        <a:xfrm flipV="1">
          <a:off x="4633595" y="15362484"/>
          <a:ext cx="1270" cy="160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165408</xdr:rowOff>
    </xdr:from>
    <xdr:ext cx="534377" cy="259045"/>
    <xdr:sp macro="" textlink="">
      <xdr:nvSpPr>
        <xdr:cNvPr id="230" name="衛生費最小値テキスト"/>
        <xdr:cNvSpPr txBox="1"/>
      </xdr:nvSpPr>
      <xdr:spPr>
        <a:xfrm>
          <a:off x="4686300" y="16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161581</xdr:rowOff>
    </xdr:from>
    <xdr:to>
      <xdr:col>24</xdr:col>
      <xdr:colOff>152400</xdr:colOff>
      <xdr:row>98</xdr:row>
      <xdr:rowOff>161581</xdr:rowOff>
    </xdr:to>
    <xdr:cxnSp macro="">
      <xdr:nvCxnSpPr>
        <xdr:cNvPr id="231" name="直線コネクタ 230"/>
        <xdr:cNvCxnSpPr/>
      </xdr:nvCxnSpPr>
      <xdr:spPr>
        <a:xfrm>
          <a:off x="4546600" y="1696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50111</xdr:rowOff>
    </xdr:from>
    <xdr:ext cx="599010" cy="259045"/>
    <xdr:sp macro="" textlink="">
      <xdr:nvSpPr>
        <xdr:cNvPr id="232" name="衛生費最大値テキスト"/>
        <xdr:cNvSpPr txBox="1"/>
      </xdr:nvSpPr>
      <xdr:spPr>
        <a:xfrm>
          <a:off x="4686300" y="151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103434</xdr:rowOff>
    </xdr:from>
    <xdr:to>
      <xdr:col>24</xdr:col>
      <xdr:colOff>152400</xdr:colOff>
      <xdr:row>89</xdr:row>
      <xdr:rowOff>103434</xdr:rowOff>
    </xdr:to>
    <xdr:cxnSp macro="">
      <xdr:nvCxnSpPr>
        <xdr:cNvPr id="233" name="直線コネクタ 232"/>
        <xdr:cNvCxnSpPr/>
      </xdr:nvCxnSpPr>
      <xdr:spPr>
        <a:xfrm>
          <a:off x="4546600" y="153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121478</xdr:rowOff>
    </xdr:from>
    <xdr:to>
      <xdr:col>24</xdr:col>
      <xdr:colOff>63500</xdr:colOff>
      <xdr:row>96</xdr:row>
      <xdr:rowOff>17514</xdr:rowOff>
    </xdr:to>
    <xdr:cxnSp macro="">
      <xdr:nvCxnSpPr>
        <xdr:cNvPr id="234" name="直線コネクタ 233"/>
        <xdr:cNvCxnSpPr/>
      </xdr:nvCxnSpPr>
      <xdr:spPr>
        <a:xfrm>
          <a:off x="3797300" y="16409228"/>
          <a:ext cx="838200" cy="6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73091</xdr:rowOff>
    </xdr:from>
    <xdr:ext cx="534377" cy="259045"/>
    <xdr:sp macro="" textlink="">
      <xdr:nvSpPr>
        <xdr:cNvPr id="235" name="衛生費平均値テキスト"/>
        <xdr:cNvSpPr txBox="1"/>
      </xdr:nvSpPr>
      <xdr:spPr>
        <a:xfrm>
          <a:off x="4686300" y="1653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94664</xdr:rowOff>
    </xdr:from>
    <xdr:to>
      <xdr:col>24</xdr:col>
      <xdr:colOff>114300</xdr:colOff>
      <xdr:row>97</xdr:row>
      <xdr:rowOff>24814</xdr:rowOff>
    </xdr:to>
    <xdr:sp macro="" textlink="">
      <xdr:nvSpPr>
        <xdr:cNvPr id="236" name="フローチャート: 判断 235"/>
        <xdr:cNvSpPr/>
      </xdr:nvSpPr>
      <xdr:spPr>
        <a:xfrm>
          <a:off x="45847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121478</xdr:rowOff>
    </xdr:from>
    <xdr:to>
      <xdr:col>19</xdr:col>
      <xdr:colOff>177800</xdr:colOff>
      <xdr:row>98</xdr:row>
      <xdr:rowOff>92233</xdr:rowOff>
    </xdr:to>
    <xdr:cxnSp macro="">
      <xdr:nvCxnSpPr>
        <xdr:cNvPr id="237" name="直線コネクタ 236"/>
        <xdr:cNvCxnSpPr/>
      </xdr:nvCxnSpPr>
      <xdr:spPr>
        <a:xfrm flipV="1">
          <a:off x="2908300" y="16409228"/>
          <a:ext cx="889000" cy="48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7437</xdr:rowOff>
    </xdr:from>
    <xdr:to>
      <xdr:col>20</xdr:col>
      <xdr:colOff>38100</xdr:colOff>
      <xdr:row>97</xdr:row>
      <xdr:rowOff>109037</xdr:rowOff>
    </xdr:to>
    <xdr:sp macro="" textlink="">
      <xdr:nvSpPr>
        <xdr:cNvPr id="238" name="フローチャート: 判断 237"/>
        <xdr:cNvSpPr/>
      </xdr:nvSpPr>
      <xdr:spPr>
        <a:xfrm>
          <a:off x="3746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100164</xdr:rowOff>
    </xdr:from>
    <xdr:ext cx="534377" cy="259045"/>
    <xdr:sp macro="" textlink="">
      <xdr:nvSpPr>
        <xdr:cNvPr id="239" name="テキスト ボックス 238"/>
        <xdr:cNvSpPr txBox="1"/>
      </xdr:nvSpPr>
      <xdr:spPr>
        <a:xfrm>
          <a:off x="3530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82533</xdr:rowOff>
    </xdr:from>
    <xdr:to>
      <xdr:col>15</xdr:col>
      <xdr:colOff>50800</xdr:colOff>
      <xdr:row>98</xdr:row>
      <xdr:rowOff>92233</xdr:rowOff>
    </xdr:to>
    <xdr:cxnSp macro="">
      <xdr:nvCxnSpPr>
        <xdr:cNvPr id="240" name="直線コネクタ 239"/>
        <xdr:cNvCxnSpPr/>
      </xdr:nvCxnSpPr>
      <xdr:spPr>
        <a:xfrm>
          <a:off x="2019300" y="16884633"/>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92459</xdr:rowOff>
    </xdr:from>
    <xdr:to>
      <xdr:col>15</xdr:col>
      <xdr:colOff>101600</xdr:colOff>
      <xdr:row>98</xdr:row>
      <xdr:rowOff>22609</xdr:rowOff>
    </xdr:to>
    <xdr:sp macro="" textlink="">
      <xdr:nvSpPr>
        <xdr:cNvPr id="241" name="フローチャート: 判断 240"/>
        <xdr:cNvSpPr/>
      </xdr:nvSpPr>
      <xdr:spPr>
        <a:xfrm>
          <a:off x="2857500" y="1672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39136</xdr:rowOff>
    </xdr:from>
    <xdr:ext cx="534377" cy="259045"/>
    <xdr:sp macro="" textlink="">
      <xdr:nvSpPr>
        <xdr:cNvPr id="242" name="テキスト ボックス 241"/>
        <xdr:cNvSpPr txBox="1"/>
      </xdr:nvSpPr>
      <xdr:spPr>
        <a:xfrm>
          <a:off x="2641111" y="1649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82533</xdr:rowOff>
    </xdr:from>
    <xdr:to>
      <xdr:col>10</xdr:col>
      <xdr:colOff>114300</xdr:colOff>
      <xdr:row>98</xdr:row>
      <xdr:rowOff>117884</xdr:rowOff>
    </xdr:to>
    <xdr:cxnSp macro="">
      <xdr:nvCxnSpPr>
        <xdr:cNvPr id="243" name="直線コネクタ 242"/>
        <xdr:cNvCxnSpPr/>
      </xdr:nvCxnSpPr>
      <xdr:spPr>
        <a:xfrm flipV="1">
          <a:off x="1130300" y="16884633"/>
          <a:ext cx="889000" cy="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98778</xdr:rowOff>
    </xdr:from>
    <xdr:to>
      <xdr:col>10</xdr:col>
      <xdr:colOff>165100</xdr:colOff>
      <xdr:row>98</xdr:row>
      <xdr:rowOff>28928</xdr:rowOff>
    </xdr:to>
    <xdr:sp macro="" textlink="">
      <xdr:nvSpPr>
        <xdr:cNvPr id="244" name="フローチャート: 判断 243"/>
        <xdr:cNvSpPr/>
      </xdr:nvSpPr>
      <xdr:spPr>
        <a:xfrm>
          <a:off x="1968500" y="1672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45455</xdr:rowOff>
    </xdr:from>
    <xdr:ext cx="534377" cy="259045"/>
    <xdr:sp macro="" textlink="">
      <xdr:nvSpPr>
        <xdr:cNvPr id="245" name="テキスト ボックス 244"/>
        <xdr:cNvSpPr txBox="1"/>
      </xdr:nvSpPr>
      <xdr:spPr>
        <a:xfrm>
          <a:off x="1752111" y="165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136172</xdr:rowOff>
    </xdr:from>
    <xdr:to>
      <xdr:col>6</xdr:col>
      <xdr:colOff>38100</xdr:colOff>
      <xdr:row>98</xdr:row>
      <xdr:rowOff>66322</xdr:rowOff>
    </xdr:to>
    <xdr:sp macro="" textlink="">
      <xdr:nvSpPr>
        <xdr:cNvPr id="246" name="フローチャート: 判断 245"/>
        <xdr:cNvSpPr/>
      </xdr:nvSpPr>
      <xdr:spPr>
        <a:xfrm>
          <a:off x="1079500" y="1676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82849</xdr:rowOff>
    </xdr:from>
    <xdr:ext cx="534377" cy="259045"/>
    <xdr:sp macro="" textlink="">
      <xdr:nvSpPr>
        <xdr:cNvPr id="247" name="テキスト ボックス 246"/>
        <xdr:cNvSpPr txBox="1"/>
      </xdr:nvSpPr>
      <xdr:spPr>
        <a:xfrm>
          <a:off x="863111" y="1654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138164</xdr:rowOff>
    </xdr:from>
    <xdr:to>
      <xdr:col>24</xdr:col>
      <xdr:colOff>114300</xdr:colOff>
      <xdr:row>96</xdr:row>
      <xdr:rowOff>68314</xdr:rowOff>
    </xdr:to>
    <xdr:sp macro="" textlink="">
      <xdr:nvSpPr>
        <xdr:cNvPr id="253" name="楕円 252"/>
        <xdr:cNvSpPr/>
      </xdr:nvSpPr>
      <xdr:spPr>
        <a:xfrm>
          <a:off x="4584700" y="16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161041</xdr:rowOff>
    </xdr:from>
    <xdr:ext cx="534377" cy="259045"/>
    <xdr:sp macro="" textlink="">
      <xdr:nvSpPr>
        <xdr:cNvPr id="254" name="衛生費該当値テキスト"/>
        <xdr:cNvSpPr txBox="1"/>
      </xdr:nvSpPr>
      <xdr:spPr>
        <a:xfrm>
          <a:off x="4686300" y="162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70678</xdr:rowOff>
    </xdr:from>
    <xdr:to>
      <xdr:col>20</xdr:col>
      <xdr:colOff>38100</xdr:colOff>
      <xdr:row>96</xdr:row>
      <xdr:rowOff>828</xdr:rowOff>
    </xdr:to>
    <xdr:sp macro="" textlink="">
      <xdr:nvSpPr>
        <xdr:cNvPr id="255" name="楕円 254"/>
        <xdr:cNvSpPr/>
      </xdr:nvSpPr>
      <xdr:spPr>
        <a:xfrm>
          <a:off x="3746500" y="163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17355</xdr:rowOff>
    </xdr:from>
    <xdr:ext cx="534377" cy="259045"/>
    <xdr:sp macro="" textlink="">
      <xdr:nvSpPr>
        <xdr:cNvPr id="256" name="テキスト ボックス 255"/>
        <xdr:cNvSpPr txBox="1"/>
      </xdr:nvSpPr>
      <xdr:spPr>
        <a:xfrm>
          <a:off x="3530111" y="1613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41433</xdr:rowOff>
    </xdr:from>
    <xdr:to>
      <xdr:col>15</xdr:col>
      <xdr:colOff>101600</xdr:colOff>
      <xdr:row>98</xdr:row>
      <xdr:rowOff>143033</xdr:rowOff>
    </xdr:to>
    <xdr:sp macro="" textlink="">
      <xdr:nvSpPr>
        <xdr:cNvPr id="257" name="楕円 256"/>
        <xdr:cNvSpPr/>
      </xdr:nvSpPr>
      <xdr:spPr>
        <a:xfrm>
          <a:off x="2857500" y="1684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134160</xdr:rowOff>
    </xdr:from>
    <xdr:ext cx="534377" cy="259045"/>
    <xdr:sp macro="" textlink="">
      <xdr:nvSpPr>
        <xdr:cNvPr id="258" name="テキスト ボックス 257"/>
        <xdr:cNvSpPr txBox="1"/>
      </xdr:nvSpPr>
      <xdr:spPr>
        <a:xfrm>
          <a:off x="2641111" y="1693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31733</xdr:rowOff>
    </xdr:from>
    <xdr:to>
      <xdr:col>10</xdr:col>
      <xdr:colOff>165100</xdr:colOff>
      <xdr:row>98</xdr:row>
      <xdr:rowOff>133333</xdr:rowOff>
    </xdr:to>
    <xdr:sp macro="" textlink="">
      <xdr:nvSpPr>
        <xdr:cNvPr id="259" name="楕円 258"/>
        <xdr:cNvSpPr/>
      </xdr:nvSpPr>
      <xdr:spPr>
        <a:xfrm>
          <a:off x="1968500" y="168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124460</xdr:rowOff>
    </xdr:from>
    <xdr:ext cx="534377" cy="259045"/>
    <xdr:sp macro="" textlink="">
      <xdr:nvSpPr>
        <xdr:cNvPr id="260" name="テキスト ボックス 259"/>
        <xdr:cNvSpPr txBox="1"/>
      </xdr:nvSpPr>
      <xdr:spPr>
        <a:xfrm>
          <a:off x="1752111" y="169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67084</xdr:rowOff>
    </xdr:from>
    <xdr:to>
      <xdr:col>6</xdr:col>
      <xdr:colOff>38100</xdr:colOff>
      <xdr:row>98</xdr:row>
      <xdr:rowOff>168684</xdr:rowOff>
    </xdr:to>
    <xdr:sp macro="" textlink="">
      <xdr:nvSpPr>
        <xdr:cNvPr id="261" name="楕円 260"/>
        <xdr:cNvSpPr/>
      </xdr:nvSpPr>
      <xdr:spPr>
        <a:xfrm>
          <a:off x="1079500" y="168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159811</xdr:rowOff>
    </xdr:from>
    <xdr:ext cx="534377" cy="259045"/>
    <xdr:sp macro="" textlink="">
      <xdr:nvSpPr>
        <xdr:cNvPr id="262" name="テキスト ボックス 261"/>
        <xdr:cNvSpPr txBox="1"/>
      </xdr:nvSpPr>
      <xdr:spPr>
        <a:xfrm>
          <a:off x="863111" y="1696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6" name="直線コネクタ 285"/>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9" name="労働費最大値テキスト"/>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90" name="直線コネクタ 289"/>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43307</xdr:rowOff>
    </xdr:from>
    <xdr:to>
      <xdr:col>55</xdr:col>
      <xdr:colOff>0</xdr:colOff>
      <xdr:row>39</xdr:row>
      <xdr:rowOff>43459</xdr:rowOff>
    </xdr:to>
    <xdr:cxnSp macro="">
      <xdr:nvCxnSpPr>
        <xdr:cNvPr id="291" name="直線コネクタ 290"/>
        <xdr:cNvCxnSpPr/>
      </xdr:nvCxnSpPr>
      <xdr:spPr>
        <a:xfrm>
          <a:off x="9639300" y="672985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93489</xdr:rowOff>
    </xdr:from>
    <xdr:ext cx="469744" cy="259045"/>
    <xdr:sp macro="" textlink="">
      <xdr:nvSpPr>
        <xdr:cNvPr id="292" name="労働費平均値テキスト"/>
        <xdr:cNvSpPr txBox="1"/>
      </xdr:nvSpPr>
      <xdr:spPr>
        <a:xfrm>
          <a:off x="10528300" y="643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3" name="フローチャート: 判断 292"/>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43307</xdr:rowOff>
    </xdr:from>
    <xdr:to>
      <xdr:col>50</xdr:col>
      <xdr:colOff>114300</xdr:colOff>
      <xdr:row>39</xdr:row>
      <xdr:rowOff>43612</xdr:rowOff>
    </xdr:to>
    <xdr:cxnSp macro="">
      <xdr:nvCxnSpPr>
        <xdr:cNvPr id="294" name="直線コネクタ 293"/>
        <xdr:cNvCxnSpPr/>
      </xdr:nvCxnSpPr>
      <xdr:spPr>
        <a:xfrm flipV="1">
          <a:off x="8750300" y="672985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5" name="フローチャート: 判断 294"/>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17594</xdr:rowOff>
    </xdr:from>
    <xdr:ext cx="469744" cy="259045"/>
    <xdr:sp macro="" textlink="">
      <xdr:nvSpPr>
        <xdr:cNvPr id="296" name="テキスト ボックス 295"/>
        <xdr:cNvSpPr txBox="1"/>
      </xdr:nvSpPr>
      <xdr:spPr>
        <a:xfrm>
          <a:off x="9404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43383</xdr:rowOff>
    </xdr:from>
    <xdr:to>
      <xdr:col>45</xdr:col>
      <xdr:colOff>177800</xdr:colOff>
      <xdr:row>39</xdr:row>
      <xdr:rowOff>43612</xdr:rowOff>
    </xdr:to>
    <xdr:cxnSp macro="">
      <xdr:nvCxnSpPr>
        <xdr:cNvPr id="297" name="直線コネクタ 296"/>
        <xdr:cNvCxnSpPr/>
      </xdr:nvCxnSpPr>
      <xdr:spPr>
        <a:xfrm>
          <a:off x="7861300" y="672993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8" name="フローチャート: 判断 297"/>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7840</xdr:rowOff>
    </xdr:from>
    <xdr:ext cx="469744" cy="259045"/>
    <xdr:sp macro="" textlink="">
      <xdr:nvSpPr>
        <xdr:cNvPr id="299" name="テキスト ボックス 298"/>
        <xdr:cNvSpPr txBox="1"/>
      </xdr:nvSpPr>
      <xdr:spPr>
        <a:xfrm>
          <a:off x="8515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43002</xdr:rowOff>
    </xdr:from>
    <xdr:to>
      <xdr:col>41</xdr:col>
      <xdr:colOff>50800</xdr:colOff>
      <xdr:row>39</xdr:row>
      <xdr:rowOff>43383</xdr:rowOff>
    </xdr:to>
    <xdr:cxnSp macro="">
      <xdr:nvCxnSpPr>
        <xdr:cNvPr id="300" name="直線コネクタ 299"/>
        <xdr:cNvCxnSpPr/>
      </xdr:nvCxnSpPr>
      <xdr:spPr>
        <a:xfrm>
          <a:off x="6972300" y="67295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301" name="フローチャート: 判断 300"/>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2125</xdr:rowOff>
    </xdr:from>
    <xdr:ext cx="469744" cy="259045"/>
    <xdr:sp macro="" textlink="">
      <xdr:nvSpPr>
        <xdr:cNvPr id="302" name="テキスト ボックス 301"/>
        <xdr:cNvSpPr txBox="1"/>
      </xdr:nvSpPr>
      <xdr:spPr>
        <a:xfrm>
          <a:off x="7626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303" name="フローチャート: 判断 302"/>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525</xdr:rowOff>
    </xdr:from>
    <xdr:ext cx="469744" cy="259045"/>
    <xdr:sp macro="" textlink="">
      <xdr:nvSpPr>
        <xdr:cNvPr id="304" name="テキスト ボックス 303"/>
        <xdr:cNvSpPr txBox="1"/>
      </xdr:nvSpPr>
      <xdr:spPr>
        <a:xfrm>
          <a:off x="6737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164109</xdr:rowOff>
    </xdr:from>
    <xdr:to>
      <xdr:col>55</xdr:col>
      <xdr:colOff>50800</xdr:colOff>
      <xdr:row>39</xdr:row>
      <xdr:rowOff>94259</xdr:rowOff>
    </xdr:to>
    <xdr:sp macro="" textlink="">
      <xdr:nvSpPr>
        <xdr:cNvPr id="310" name="楕円 309"/>
        <xdr:cNvSpPr/>
      </xdr:nvSpPr>
      <xdr:spPr>
        <a:xfrm>
          <a:off x="104267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79036</xdr:rowOff>
    </xdr:from>
    <xdr:ext cx="313932" cy="259045"/>
    <xdr:sp macro="" textlink="">
      <xdr:nvSpPr>
        <xdr:cNvPr id="311" name="労働費該当値テキスト"/>
        <xdr:cNvSpPr txBox="1"/>
      </xdr:nvSpPr>
      <xdr:spPr>
        <a:xfrm>
          <a:off x="10528300" y="6594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2" name="楕円 311"/>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85234</xdr:rowOff>
    </xdr:from>
    <xdr:ext cx="313932" cy="259045"/>
    <xdr:sp macro="" textlink="">
      <xdr:nvSpPr>
        <xdr:cNvPr id="313" name="テキスト ボックス 312"/>
        <xdr:cNvSpPr txBox="1"/>
      </xdr:nvSpPr>
      <xdr:spPr>
        <a:xfrm>
          <a:off x="9482333" y="6771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164262</xdr:rowOff>
    </xdr:from>
    <xdr:to>
      <xdr:col>46</xdr:col>
      <xdr:colOff>38100</xdr:colOff>
      <xdr:row>39</xdr:row>
      <xdr:rowOff>94412</xdr:rowOff>
    </xdr:to>
    <xdr:sp macro="" textlink="">
      <xdr:nvSpPr>
        <xdr:cNvPr id="314" name="楕円 313"/>
        <xdr:cNvSpPr/>
      </xdr:nvSpPr>
      <xdr:spPr>
        <a:xfrm>
          <a:off x="8699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85539</xdr:rowOff>
    </xdr:from>
    <xdr:ext cx="313932" cy="259045"/>
    <xdr:sp macro="" textlink="">
      <xdr:nvSpPr>
        <xdr:cNvPr id="315" name="テキスト ボックス 314"/>
        <xdr:cNvSpPr txBox="1"/>
      </xdr:nvSpPr>
      <xdr:spPr>
        <a:xfrm>
          <a:off x="8593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164033</xdr:rowOff>
    </xdr:from>
    <xdr:to>
      <xdr:col>41</xdr:col>
      <xdr:colOff>101600</xdr:colOff>
      <xdr:row>39</xdr:row>
      <xdr:rowOff>94183</xdr:rowOff>
    </xdr:to>
    <xdr:sp macro="" textlink="">
      <xdr:nvSpPr>
        <xdr:cNvPr id="316" name="楕円 315"/>
        <xdr:cNvSpPr/>
      </xdr:nvSpPr>
      <xdr:spPr>
        <a:xfrm>
          <a:off x="7810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85310</xdr:rowOff>
    </xdr:from>
    <xdr:ext cx="313932" cy="259045"/>
    <xdr:sp macro="" textlink="">
      <xdr:nvSpPr>
        <xdr:cNvPr id="317" name="テキスト ボックス 316"/>
        <xdr:cNvSpPr txBox="1"/>
      </xdr:nvSpPr>
      <xdr:spPr>
        <a:xfrm>
          <a:off x="7704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163652</xdr:rowOff>
    </xdr:from>
    <xdr:to>
      <xdr:col>36</xdr:col>
      <xdr:colOff>165100</xdr:colOff>
      <xdr:row>39</xdr:row>
      <xdr:rowOff>93802</xdr:rowOff>
    </xdr:to>
    <xdr:sp macro="" textlink="">
      <xdr:nvSpPr>
        <xdr:cNvPr id="318" name="楕円 317"/>
        <xdr:cNvSpPr/>
      </xdr:nvSpPr>
      <xdr:spPr>
        <a:xfrm>
          <a:off x="6921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84929</xdr:rowOff>
    </xdr:from>
    <xdr:ext cx="313932" cy="259045"/>
    <xdr:sp macro="" textlink="">
      <xdr:nvSpPr>
        <xdr:cNvPr id="319" name="テキスト ボックス 318"/>
        <xdr:cNvSpPr txBox="1"/>
      </xdr:nvSpPr>
      <xdr:spPr>
        <a:xfrm>
          <a:off x="6815333" y="6771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41" name="直線コネクタ 340"/>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42" name="農林水産業費最小値テキスト"/>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3" name="直線コネクタ 342"/>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4" name="農林水産業費最大値テキスト"/>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5" name="直線コネクタ 344"/>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94245</xdr:rowOff>
    </xdr:from>
    <xdr:to>
      <xdr:col>55</xdr:col>
      <xdr:colOff>0</xdr:colOff>
      <xdr:row>58</xdr:row>
      <xdr:rowOff>97912</xdr:rowOff>
    </xdr:to>
    <xdr:cxnSp macro="">
      <xdr:nvCxnSpPr>
        <xdr:cNvPr id="346" name="直線コネクタ 345"/>
        <xdr:cNvCxnSpPr/>
      </xdr:nvCxnSpPr>
      <xdr:spPr>
        <a:xfrm>
          <a:off x="9639300" y="10038345"/>
          <a:ext cx="838200" cy="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153785</xdr:rowOff>
    </xdr:from>
    <xdr:ext cx="534377" cy="259045"/>
    <xdr:sp macro="" textlink="">
      <xdr:nvSpPr>
        <xdr:cNvPr id="347" name="農林水産業費平均値テキスト"/>
        <xdr:cNvSpPr txBox="1"/>
      </xdr:nvSpPr>
      <xdr:spPr>
        <a:xfrm>
          <a:off x="10528300" y="975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8" name="フローチャート: 判断 347"/>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94245</xdr:rowOff>
    </xdr:from>
    <xdr:to>
      <xdr:col>50</xdr:col>
      <xdr:colOff>114300</xdr:colOff>
      <xdr:row>58</xdr:row>
      <xdr:rowOff>101478</xdr:rowOff>
    </xdr:to>
    <xdr:cxnSp macro="">
      <xdr:nvCxnSpPr>
        <xdr:cNvPr id="349" name="直線コネクタ 348"/>
        <xdr:cNvCxnSpPr/>
      </xdr:nvCxnSpPr>
      <xdr:spPr>
        <a:xfrm flipV="1">
          <a:off x="8750300" y="10038345"/>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50" name="フローチャート: 判断 349"/>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90752</xdr:rowOff>
    </xdr:from>
    <xdr:ext cx="534377" cy="259045"/>
    <xdr:sp macro="" textlink="">
      <xdr:nvSpPr>
        <xdr:cNvPr id="351" name="テキスト ボックス 350"/>
        <xdr:cNvSpPr txBox="1"/>
      </xdr:nvSpPr>
      <xdr:spPr>
        <a:xfrm>
          <a:off x="9372111" y="96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96943</xdr:rowOff>
    </xdr:from>
    <xdr:to>
      <xdr:col>45</xdr:col>
      <xdr:colOff>177800</xdr:colOff>
      <xdr:row>58</xdr:row>
      <xdr:rowOff>101478</xdr:rowOff>
    </xdr:to>
    <xdr:cxnSp macro="">
      <xdr:nvCxnSpPr>
        <xdr:cNvPr id="352" name="直線コネクタ 351"/>
        <xdr:cNvCxnSpPr/>
      </xdr:nvCxnSpPr>
      <xdr:spPr>
        <a:xfrm>
          <a:off x="7861300" y="10041043"/>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53" name="フローチャート: 判断 352"/>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83016</xdr:rowOff>
    </xdr:from>
    <xdr:ext cx="534377" cy="259045"/>
    <xdr:sp macro="" textlink="">
      <xdr:nvSpPr>
        <xdr:cNvPr id="354" name="テキスト ボックス 353"/>
        <xdr:cNvSpPr txBox="1"/>
      </xdr:nvSpPr>
      <xdr:spPr>
        <a:xfrm>
          <a:off x="8483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89097</xdr:rowOff>
    </xdr:from>
    <xdr:to>
      <xdr:col>41</xdr:col>
      <xdr:colOff>50800</xdr:colOff>
      <xdr:row>58</xdr:row>
      <xdr:rowOff>96943</xdr:rowOff>
    </xdr:to>
    <xdr:cxnSp macro="">
      <xdr:nvCxnSpPr>
        <xdr:cNvPr id="355" name="直線コネクタ 354"/>
        <xdr:cNvCxnSpPr/>
      </xdr:nvCxnSpPr>
      <xdr:spPr>
        <a:xfrm>
          <a:off x="6972300" y="10033197"/>
          <a:ext cx="889000" cy="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6" name="フローチャート: 判断 355"/>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90140</xdr:rowOff>
    </xdr:from>
    <xdr:ext cx="534377" cy="259045"/>
    <xdr:sp macro="" textlink="">
      <xdr:nvSpPr>
        <xdr:cNvPr id="357" name="テキスト ボックス 356"/>
        <xdr:cNvSpPr txBox="1"/>
      </xdr:nvSpPr>
      <xdr:spPr>
        <a:xfrm>
          <a:off x="7594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8" name="フローチャート: 判断 357"/>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92132</xdr:rowOff>
    </xdr:from>
    <xdr:ext cx="534377" cy="259045"/>
    <xdr:sp macro="" textlink="">
      <xdr:nvSpPr>
        <xdr:cNvPr id="359" name="テキスト ボックス 358"/>
        <xdr:cNvSpPr txBox="1"/>
      </xdr:nvSpPr>
      <xdr:spPr>
        <a:xfrm>
          <a:off x="6705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47112</xdr:rowOff>
    </xdr:from>
    <xdr:to>
      <xdr:col>55</xdr:col>
      <xdr:colOff>50800</xdr:colOff>
      <xdr:row>58</xdr:row>
      <xdr:rowOff>148712</xdr:rowOff>
    </xdr:to>
    <xdr:sp macro="" textlink="">
      <xdr:nvSpPr>
        <xdr:cNvPr id="365" name="楕円 364"/>
        <xdr:cNvSpPr/>
      </xdr:nvSpPr>
      <xdr:spPr>
        <a:xfrm>
          <a:off x="10426700" y="99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133489</xdr:rowOff>
    </xdr:from>
    <xdr:ext cx="469744" cy="259045"/>
    <xdr:sp macro="" textlink="">
      <xdr:nvSpPr>
        <xdr:cNvPr id="366" name="農林水産業費該当値テキスト"/>
        <xdr:cNvSpPr txBox="1"/>
      </xdr:nvSpPr>
      <xdr:spPr>
        <a:xfrm>
          <a:off x="10528300" y="99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43445</xdr:rowOff>
    </xdr:from>
    <xdr:to>
      <xdr:col>50</xdr:col>
      <xdr:colOff>165100</xdr:colOff>
      <xdr:row>58</xdr:row>
      <xdr:rowOff>145045</xdr:rowOff>
    </xdr:to>
    <xdr:sp macro="" textlink="">
      <xdr:nvSpPr>
        <xdr:cNvPr id="367" name="楕円 366"/>
        <xdr:cNvSpPr/>
      </xdr:nvSpPr>
      <xdr:spPr>
        <a:xfrm>
          <a:off x="9588500" y="99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136172</xdr:rowOff>
    </xdr:from>
    <xdr:ext cx="469744" cy="259045"/>
    <xdr:sp macro="" textlink="">
      <xdr:nvSpPr>
        <xdr:cNvPr id="368" name="テキスト ボックス 367"/>
        <xdr:cNvSpPr txBox="1"/>
      </xdr:nvSpPr>
      <xdr:spPr>
        <a:xfrm>
          <a:off x="9404428" y="1008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50678</xdr:rowOff>
    </xdr:from>
    <xdr:to>
      <xdr:col>46</xdr:col>
      <xdr:colOff>38100</xdr:colOff>
      <xdr:row>58</xdr:row>
      <xdr:rowOff>152278</xdr:rowOff>
    </xdr:to>
    <xdr:sp macro="" textlink="">
      <xdr:nvSpPr>
        <xdr:cNvPr id="369" name="楕円 368"/>
        <xdr:cNvSpPr/>
      </xdr:nvSpPr>
      <xdr:spPr>
        <a:xfrm>
          <a:off x="8699500" y="999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143405</xdr:rowOff>
    </xdr:from>
    <xdr:ext cx="469744" cy="259045"/>
    <xdr:sp macro="" textlink="">
      <xdr:nvSpPr>
        <xdr:cNvPr id="370" name="テキスト ボックス 369"/>
        <xdr:cNvSpPr txBox="1"/>
      </xdr:nvSpPr>
      <xdr:spPr>
        <a:xfrm>
          <a:off x="8515428" y="1008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46143</xdr:rowOff>
    </xdr:from>
    <xdr:to>
      <xdr:col>41</xdr:col>
      <xdr:colOff>101600</xdr:colOff>
      <xdr:row>58</xdr:row>
      <xdr:rowOff>147743</xdr:rowOff>
    </xdr:to>
    <xdr:sp macro="" textlink="">
      <xdr:nvSpPr>
        <xdr:cNvPr id="371" name="楕円 370"/>
        <xdr:cNvSpPr/>
      </xdr:nvSpPr>
      <xdr:spPr>
        <a:xfrm>
          <a:off x="7810500" y="99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138870</xdr:rowOff>
    </xdr:from>
    <xdr:ext cx="469744" cy="259045"/>
    <xdr:sp macro="" textlink="">
      <xdr:nvSpPr>
        <xdr:cNvPr id="372" name="テキスト ボックス 371"/>
        <xdr:cNvSpPr txBox="1"/>
      </xdr:nvSpPr>
      <xdr:spPr>
        <a:xfrm>
          <a:off x="7626428" y="100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38297</xdr:rowOff>
    </xdr:from>
    <xdr:to>
      <xdr:col>36</xdr:col>
      <xdr:colOff>165100</xdr:colOff>
      <xdr:row>58</xdr:row>
      <xdr:rowOff>139897</xdr:rowOff>
    </xdr:to>
    <xdr:sp macro="" textlink="">
      <xdr:nvSpPr>
        <xdr:cNvPr id="373" name="楕円 372"/>
        <xdr:cNvSpPr/>
      </xdr:nvSpPr>
      <xdr:spPr>
        <a:xfrm>
          <a:off x="6921500" y="99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131024</xdr:rowOff>
    </xdr:from>
    <xdr:ext cx="469744" cy="259045"/>
    <xdr:sp macro="" textlink="">
      <xdr:nvSpPr>
        <xdr:cNvPr id="374" name="テキスト ボックス 373"/>
        <xdr:cNvSpPr txBox="1"/>
      </xdr:nvSpPr>
      <xdr:spPr>
        <a:xfrm>
          <a:off x="6737428" y="1007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6" name="直線コネクタ 395"/>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7" name="商工費最小値テキスト"/>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8" name="直線コネクタ 397"/>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9" name="商工費最大値テキスト"/>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400" name="直線コネクタ 399"/>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97065</xdr:rowOff>
    </xdr:from>
    <xdr:to>
      <xdr:col>55</xdr:col>
      <xdr:colOff>0</xdr:colOff>
      <xdr:row>78</xdr:row>
      <xdr:rowOff>46865</xdr:rowOff>
    </xdr:to>
    <xdr:cxnSp macro="">
      <xdr:nvCxnSpPr>
        <xdr:cNvPr id="401" name="直線コネクタ 400"/>
        <xdr:cNvCxnSpPr/>
      </xdr:nvCxnSpPr>
      <xdr:spPr>
        <a:xfrm>
          <a:off x="9639300" y="13298715"/>
          <a:ext cx="838200" cy="1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73967</xdr:rowOff>
    </xdr:from>
    <xdr:ext cx="534377" cy="259045"/>
    <xdr:sp macro="" textlink="">
      <xdr:nvSpPr>
        <xdr:cNvPr id="402" name="商工費平均値テキスト"/>
        <xdr:cNvSpPr txBox="1"/>
      </xdr:nvSpPr>
      <xdr:spPr>
        <a:xfrm>
          <a:off x="10528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3" name="フローチャート: 判断 402"/>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97065</xdr:rowOff>
    </xdr:from>
    <xdr:to>
      <xdr:col>50</xdr:col>
      <xdr:colOff>114300</xdr:colOff>
      <xdr:row>78</xdr:row>
      <xdr:rowOff>48397</xdr:rowOff>
    </xdr:to>
    <xdr:cxnSp macro="">
      <xdr:nvCxnSpPr>
        <xdr:cNvPr id="404" name="直線コネクタ 403"/>
        <xdr:cNvCxnSpPr/>
      </xdr:nvCxnSpPr>
      <xdr:spPr>
        <a:xfrm flipV="1">
          <a:off x="8750300" y="13298715"/>
          <a:ext cx="889000" cy="12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5" name="フローチャート: 判断 404"/>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119222</xdr:rowOff>
    </xdr:from>
    <xdr:ext cx="534377" cy="259045"/>
    <xdr:sp macro="" textlink="">
      <xdr:nvSpPr>
        <xdr:cNvPr id="406" name="テキスト ボックス 405"/>
        <xdr:cNvSpPr txBox="1"/>
      </xdr:nvSpPr>
      <xdr:spPr>
        <a:xfrm>
          <a:off x="9372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48397</xdr:rowOff>
    </xdr:from>
    <xdr:to>
      <xdr:col>45</xdr:col>
      <xdr:colOff>177800</xdr:colOff>
      <xdr:row>78</xdr:row>
      <xdr:rowOff>55643</xdr:rowOff>
    </xdr:to>
    <xdr:cxnSp macro="">
      <xdr:nvCxnSpPr>
        <xdr:cNvPr id="407" name="直線コネクタ 406"/>
        <xdr:cNvCxnSpPr/>
      </xdr:nvCxnSpPr>
      <xdr:spPr>
        <a:xfrm flipV="1">
          <a:off x="7861300" y="13421497"/>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8" name="フローチャート: 判断 407"/>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98854</xdr:rowOff>
    </xdr:from>
    <xdr:ext cx="534377" cy="259045"/>
    <xdr:sp macro="" textlink="">
      <xdr:nvSpPr>
        <xdr:cNvPr id="409" name="テキスト ボックス 408"/>
        <xdr:cNvSpPr txBox="1"/>
      </xdr:nvSpPr>
      <xdr:spPr>
        <a:xfrm>
          <a:off x="8483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55643</xdr:rowOff>
    </xdr:from>
    <xdr:to>
      <xdr:col>41</xdr:col>
      <xdr:colOff>50800</xdr:colOff>
      <xdr:row>78</xdr:row>
      <xdr:rowOff>72286</xdr:rowOff>
    </xdr:to>
    <xdr:cxnSp macro="">
      <xdr:nvCxnSpPr>
        <xdr:cNvPr id="410" name="直線コネクタ 409"/>
        <xdr:cNvCxnSpPr/>
      </xdr:nvCxnSpPr>
      <xdr:spPr>
        <a:xfrm flipV="1">
          <a:off x="6972300" y="13428743"/>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1" name="フローチャート: 判断 410"/>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12" name="テキスト ボックス 411"/>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3" name="フローチャート: 判断 412"/>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4" name="テキスト ボックス 413"/>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167515</xdr:rowOff>
    </xdr:from>
    <xdr:to>
      <xdr:col>55</xdr:col>
      <xdr:colOff>50800</xdr:colOff>
      <xdr:row>78</xdr:row>
      <xdr:rowOff>97665</xdr:rowOff>
    </xdr:to>
    <xdr:sp macro="" textlink="">
      <xdr:nvSpPr>
        <xdr:cNvPr id="420" name="楕円 419"/>
        <xdr:cNvSpPr/>
      </xdr:nvSpPr>
      <xdr:spPr>
        <a:xfrm>
          <a:off x="10426700" y="1336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82442</xdr:rowOff>
    </xdr:from>
    <xdr:ext cx="469744" cy="259045"/>
    <xdr:sp macro="" textlink="">
      <xdr:nvSpPr>
        <xdr:cNvPr id="421" name="商工費該当値テキスト"/>
        <xdr:cNvSpPr txBox="1"/>
      </xdr:nvSpPr>
      <xdr:spPr>
        <a:xfrm>
          <a:off x="10528300" y="1328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46265</xdr:rowOff>
    </xdr:from>
    <xdr:to>
      <xdr:col>50</xdr:col>
      <xdr:colOff>165100</xdr:colOff>
      <xdr:row>77</xdr:row>
      <xdr:rowOff>147865</xdr:rowOff>
    </xdr:to>
    <xdr:sp macro="" textlink="">
      <xdr:nvSpPr>
        <xdr:cNvPr id="422" name="楕円 421"/>
        <xdr:cNvSpPr/>
      </xdr:nvSpPr>
      <xdr:spPr>
        <a:xfrm>
          <a:off x="9588500" y="1324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138992</xdr:rowOff>
    </xdr:from>
    <xdr:ext cx="469744" cy="259045"/>
    <xdr:sp macro="" textlink="">
      <xdr:nvSpPr>
        <xdr:cNvPr id="423" name="テキスト ボックス 422"/>
        <xdr:cNvSpPr txBox="1"/>
      </xdr:nvSpPr>
      <xdr:spPr>
        <a:xfrm>
          <a:off x="9404428" y="1334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169047</xdr:rowOff>
    </xdr:from>
    <xdr:to>
      <xdr:col>46</xdr:col>
      <xdr:colOff>38100</xdr:colOff>
      <xdr:row>78</xdr:row>
      <xdr:rowOff>99197</xdr:rowOff>
    </xdr:to>
    <xdr:sp macro="" textlink="">
      <xdr:nvSpPr>
        <xdr:cNvPr id="424" name="楕円 423"/>
        <xdr:cNvSpPr/>
      </xdr:nvSpPr>
      <xdr:spPr>
        <a:xfrm>
          <a:off x="86995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90324</xdr:rowOff>
    </xdr:from>
    <xdr:ext cx="469744" cy="259045"/>
    <xdr:sp macro="" textlink="">
      <xdr:nvSpPr>
        <xdr:cNvPr id="425" name="テキスト ボックス 424"/>
        <xdr:cNvSpPr txBox="1"/>
      </xdr:nvSpPr>
      <xdr:spPr>
        <a:xfrm>
          <a:off x="8515428" y="13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4843</xdr:rowOff>
    </xdr:from>
    <xdr:to>
      <xdr:col>41</xdr:col>
      <xdr:colOff>101600</xdr:colOff>
      <xdr:row>78</xdr:row>
      <xdr:rowOff>106443</xdr:rowOff>
    </xdr:to>
    <xdr:sp macro="" textlink="">
      <xdr:nvSpPr>
        <xdr:cNvPr id="426" name="楕円 425"/>
        <xdr:cNvSpPr/>
      </xdr:nvSpPr>
      <xdr:spPr>
        <a:xfrm>
          <a:off x="7810500" y="133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97570</xdr:rowOff>
    </xdr:from>
    <xdr:ext cx="469744" cy="259045"/>
    <xdr:sp macro="" textlink="">
      <xdr:nvSpPr>
        <xdr:cNvPr id="427" name="テキスト ボックス 426"/>
        <xdr:cNvSpPr txBox="1"/>
      </xdr:nvSpPr>
      <xdr:spPr>
        <a:xfrm>
          <a:off x="7626428" y="1347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21486</xdr:rowOff>
    </xdr:from>
    <xdr:to>
      <xdr:col>36</xdr:col>
      <xdr:colOff>165100</xdr:colOff>
      <xdr:row>78</xdr:row>
      <xdr:rowOff>123086</xdr:rowOff>
    </xdr:to>
    <xdr:sp macro="" textlink="">
      <xdr:nvSpPr>
        <xdr:cNvPr id="428" name="楕円 427"/>
        <xdr:cNvSpPr/>
      </xdr:nvSpPr>
      <xdr:spPr>
        <a:xfrm>
          <a:off x="6921500" y="133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114213</xdr:rowOff>
    </xdr:from>
    <xdr:ext cx="469744" cy="259045"/>
    <xdr:sp macro="" textlink="">
      <xdr:nvSpPr>
        <xdr:cNvPr id="429" name="テキスト ボックス 428"/>
        <xdr:cNvSpPr txBox="1"/>
      </xdr:nvSpPr>
      <xdr:spPr>
        <a:xfrm>
          <a:off x="6737428" y="1348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4" name="直線コネクタ 453"/>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5" name="土木費最小値テキスト"/>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6" name="直線コネクタ 455"/>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7" name="土木費最大値テキスト"/>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8" name="直線コネクタ 457"/>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139948</xdr:rowOff>
    </xdr:from>
    <xdr:to>
      <xdr:col>55</xdr:col>
      <xdr:colOff>0</xdr:colOff>
      <xdr:row>98</xdr:row>
      <xdr:rowOff>40963</xdr:rowOff>
    </xdr:to>
    <xdr:cxnSp macro="">
      <xdr:nvCxnSpPr>
        <xdr:cNvPr id="459" name="直線コネクタ 458"/>
        <xdr:cNvCxnSpPr/>
      </xdr:nvCxnSpPr>
      <xdr:spPr>
        <a:xfrm flipV="1">
          <a:off x="9639300" y="16770598"/>
          <a:ext cx="838200" cy="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56990</xdr:rowOff>
    </xdr:from>
    <xdr:ext cx="534377" cy="259045"/>
    <xdr:sp macro="" textlink="">
      <xdr:nvSpPr>
        <xdr:cNvPr id="460" name="土木費平均値テキスト"/>
        <xdr:cNvSpPr txBox="1"/>
      </xdr:nvSpPr>
      <xdr:spPr>
        <a:xfrm>
          <a:off x="10528300" y="16344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61" name="フローチャート: 判断 460"/>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25972</xdr:rowOff>
    </xdr:from>
    <xdr:to>
      <xdr:col>50</xdr:col>
      <xdr:colOff>114300</xdr:colOff>
      <xdr:row>98</xdr:row>
      <xdr:rowOff>40963</xdr:rowOff>
    </xdr:to>
    <xdr:cxnSp macro="">
      <xdr:nvCxnSpPr>
        <xdr:cNvPr id="462" name="直線コネクタ 461"/>
        <xdr:cNvCxnSpPr/>
      </xdr:nvCxnSpPr>
      <xdr:spPr>
        <a:xfrm>
          <a:off x="8750300" y="16828072"/>
          <a:ext cx="8890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3" name="フローチャート: 判断 462"/>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153592</xdr:rowOff>
    </xdr:from>
    <xdr:ext cx="534377" cy="259045"/>
    <xdr:sp macro="" textlink="">
      <xdr:nvSpPr>
        <xdr:cNvPr id="464" name="テキスト ボックス 463"/>
        <xdr:cNvSpPr txBox="1"/>
      </xdr:nvSpPr>
      <xdr:spPr>
        <a:xfrm>
          <a:off x="9372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25972</xdr:rowOff>
    </xdr:from>
    <xdr:to>
      <xdr:col>45</xdr:col>
      <xdr:colOff>177800</xdr:colOff>
      <xdr:row>98</xdr:row>
      <xdr:rowOff>62071</xdr:rowOff>
    </xdr:to>
    <xdr:cxnSp macro="">
      <xdr:nvCxnSpPr>
        <xdr:cNvPr id="465" name="直線コネクタ 464"/>
        <xdr:cNvCxnSpPr/>
      </xdr:nvCxnSpPr>
      <xdr:spPr>
        <a:xfrm flipV="1">
          <a:off x="7861300" y="16828072"/>
          <a:ext cx="889000" cy="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6" name="フローチャート: 判断 465"/>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169136</xdr:rowOff>
    </xdr:from>
    <xdr:ext cx="534377" cy="259045"/>
    <xdr:sp macro="" textlink="">
      <xdr:nvSpPr>
        <xdr:cNvPr id="467" name="テキスト ボックス 466"/>
        <xdr:cNvSpPr txBox="1"/>
      </xdr:nvSpPr>
      <xdr:spPr>
        <a:xfrm>
          <a:off x="8483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115125</xdr:rowOff>
    </xdr:from>
    <xdr:to>
      <xdr:col>41</xdr:col>
      <xdr:colOff>50800</xdr:colOff>
      <xdr:row>98</xdr:row>
      <xdr:rowOff>62071</xdr:rowOff>
    </xdr:to>
    <xdr:cxnSp macro="">
      <xdr:nvCxnSpPr>
        <xdr:cNvPr id="468" name="直線コネクタ 467"/>
        <xdr:cNvCxnSpPr/>
      </xdr:nvCxnSpPr>
      <xdr:spPr>
        <a:xfrm>
          <a:off x="6972300" y="16402875"/>
          <a:ext cx="889000" cy="46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9" name="フローチャート: 判断 468"/>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5878</xdr:rowOff>
    </xdr:from>
    <xdr:ext cx="534377" cy="259045"/>
    <xdr:sp macro="" textlink="">
      <xdr:nvSpPr>
        <xdr:cNvPr id="470" name="テキスト ボックス 469"/>
        <xdr:cNvSpPr txBox="1"/>
      </xdr:nvSpPr>
      <xdr:spPr>
        <a:xfrm>
          <a:off x="7594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71" name="フローチャート: 判断 470"/>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128991</xdr:rowOff>
    </xdr:from>
    <xdr:ext cx="534377" cy="259045"/>
    <xdr:sp macro="" textlink="">
      <xdr:nvSpPr>
        <xdr:cNvPr id="472" name="テキスト ボックス 471"/>
        <xdr:cNvSpPr txBox="1"/>
      </xdr:nvSpPr>
      <xdr:spPr>
        <a:xfrm>
          <a:off x="6705111" y="165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89148</xdr:rowOff>
    </xdr:from>
    <xdr:to>
      <xdr:col>55</xdr:col>
      <xdr:colOff>50800</xdr:colOff>
      <xdr:row>98</xdr:row>
      <xdr:rowOff>19298</xdr:rowOff>
    </xdr:to>
    <xdr:sp macro="" textlink="">
      <xdr:nvSpPr>
        <xdr:cNvPr id="478" name="楕円 477"/>
        <xdr:cNvSpPr/>
      </xdr:nvSpPr>
      <xdr:spPr>
        <a:xfrm>
          <a:off x="10426700" y="167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67575</xdr:rowOff>
    </xdr:from>
    <xdr:ext cx="534377" cy="259045"/>
    <xdr:sp macro="" textlink="">
      <xdr:nvSpPr>
        <xdr:cNvPr id="479" name="土木費該当値テキスト"/>
        <xdr:cNvSpPr txBox="1"/>
      </xdr:nvSpPr>
      <xdr:spPr>
        <a:xfrm>
          <a:off x="10528300" y="1669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161613</xdr:rowOff>
    </xdr:from>
    <xdr:to>
      <xdr:col>50</xdr:col>
      <xdr:colOff>165100</xdr:colOff>
      <xdr:row>98</xdr:row>
      <xdr:rowOff>91763</xdr:rowOff>
    </xdr:to>
    <xdr:sp macro="" textlink="">
      <xdr:nvSpPr>
        <xdr:cNvPr id="480" name="楕円 479"/>
        <xdr:cNvSpPr/>
      </xdr:nvSpPr>
      <xdr:spPr>
        <a:xfrm>
          <a:off x="9588500" y="167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82890</xdr:rowOff>
    </xdr:from>
    <xdr:ext cx="534377" cy="259045"/>
    <xdr:sp macro="" textlink="">
      <xdr:nvSpPr>
        <xdr:cNvPr id="481" name="テキスト ボックス 480"/>
        <xdr:cNvSpPr txBox="1"/>
      </xdr:nvSpPr>
      <xdr:spPr>
        <a:xfrm>
          <a:off x="9372111" y="1688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146622</xdr:rowOff>
    </xdr:from>
    <xdr:to>
      <xdr:col>46</xdr:col>
      <xdr:colOff>38100</xdr:colOff>
      <xdr:row>98</xdr:row>
      <xdr:rowOff>76772</xdr:rowOff>
    </xdr:to>
    <xdr:sp macro="" textlink="">
      <xdr:nvSpPr>
        <xdr:cNvPr id="482" name="楕円 481"/>
        <xdr:cNvSpPr/>
      </xdr:nvSpPr>
      <xdr:spPr>
        <a:xfrm>
          <a:off x="8699500" y="167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67899</xdr:rowOff>
    </xdr:from>
    <xdr:ext cx="534377" cy="259045"/>
    <xdr:sp macro="" textlink="">
      <xdr:nvSpPr>
        <xdr:cNvPr id="483" name="テキスト ボックス 482"/>
        <xdr:cNvSpPr txBox="1"/>
      </xdr:nvSpPr>
      <xdr:spPr>
        <a:xfrm>
          <a:off x="8483111" y="168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11271</xdr:rowOff>
    </xdr:from>
    <xdr:to>
      <xdr:col>41</xdr:col>
      <xdr:colOff>101600</xdr:colOff>
      <xdr:row>98</xdr:row>
      <xdr:rowOff>112871</xdr:rowOff>
    </xdr:to>
    <xdr:sp macro="" textlink="">
      <xdr:nvSpPr>
        <xdr:cNvPr id="484" name="楕円 483"/>
        <xdr:cNvSpPr/>
      </xdr:nvSpPr>
      <xdr:spPr>
        <a:xfrm>
          <a:off x="7810500" y="168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103998</xdr:rowOff>
    </xdr:from>
    <xdr:ext cx="534377" cy="259045"/>
    <xdr:sp macro="" textlink="">
      <xdr:nvSpPr>
        <xdr:cNvPr id="485" name="テキスト ボックス 484"/>
        <xdr:cNvSpPr txBox="1"/>
      </xdr:nvSpPr>
      <xdr:spPr>
        <a:xfrm>
          <a:off x="7594111" y="1690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64325</xdr:rowOff>
    </xdr:from>
    <xdr:to>
      <xdr:col>36</xdr:col>
      <xdr:colOff>165100</xdr:colOff>
      <xdr:row>95</xdr:row>
      <xdr:rowOff>165925</xdr:rowOff>
    </xdr:to>
    <xdr:sp macro="" textlink="">
      <xdr:nvSpPr>
        <xdr:cNvPr id="486" name="楕円 485"/>
        <xdr:cNvSpPr/>
      </xdr:nvSpPr>
      <xdr:spPr>
        <a:xfrm>
          <a:off x="6921500" y="163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11002</xdr:rowOff>
    </xdr:from>
    <xdr:ext cx="534377" cy="259045"/>
    <xdr:sp macro="" textlink="">
      <xdr:nvSpPr>
        <xdr:cNvPr id="487" name="テキスト ボックス 486"/>
        <xdr:cNvSpPr txBox="1"/>
      </xdr:nvSpPr>
      <xdr:spPr>
        <a:xfrm>
          <a:off x="6705111" y="161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10" name="直線コネクタ 509"/>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11" name="消防費最小値テキスト"/>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2" name="直線コネクタ 511"/>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3" name="消防費最大値テキスト"/>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4" name="直線コネクタ 513"/>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14336</xdr:rowOff>
    </xdr:from>
    <xdr:to>
      <xdr:col>85</xdr:col>
      <xdr:colOff>127000</xdr:colOff>
      <xdr:row>37</xdr:row>
      <xdr:rowOff>41494</xdr:rowOff>
    </xdr:to>
    <xdr:cxnSp macro="">
      <xdr:nvCxnSpPr>
        <xdr:cNvPr id="515" name="直線コネクタ 514"/>
        <xdr:cNvCxnSpPr/>
      </xdr:nvCxnSpPr>
      <xdr:spPr>
        <a:xfrm flipV="1">
          <a:off x="15481300" y="6357986"/>
          <a:ext cx="8382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153199</xdr:rowOff>
    </xdr:from>
    <xdr:ext cx="534377" cy="259045"/>
    <xdr:sp macro="" textlink="">
      <xdr:nvSpPr>
        <xdr:cNvPr id="516" name="消防費平均値テキスト"/>
        <xdr:cNvSpPr txBox="1"/>
      </xdr:nvSpPr>
      <xdr:spPr>
        <a:xfrm>
          <a:off x="16370300" y="61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7" name="フローチャート: 判断 516"/>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41494</xdr:rowOff>
    </xdr:from>
    <xdr:to>
      <xdr:col>81</xdr:col>
      <xdr:colOff>50800</xdr:colOff>
      <xdr:row>37</xdr:row>
      <xdr:rowOff>64353</xdr:rowOff>
    </xdr:to>
    <xdr:cxnSp macro="">
      <xdr:nvCxnSpPr>
        <xdr:cNvPr id="518" name="直線コネクタ 517"/>
        <xdr:cNvCxnSpPr/>
      </xdr:nvCxnSpPr>
      <xdr:spPr>
        <a:xfrm flipV="1">
          <a:off x="14592300" y="638514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9" name="フローチャート: 判断 518"/>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60677</xdr:rowOff>
    </xdr:from>
    <xdr:ext cx="534377" cy="259045"/>
    <xdr:sp macro="" textlink="">
      <xdr:nvSpPr>
        <xdr:cNvPr id="520" name="テキスト ボックス 519"/>
        <xdr:cNvSpPr txBox="1"/>
      </xdr:nvSpPr>
      <xdr:spPr>
        <a:xfrm>
          <a:off x="15214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64353</xdr:rowOff>
    </xdr:from>
    <xdr:to>
      <xdr:col>76</xdr:col>
      <xdr:colOff>114300</xdr:colOff>
      <xdr:row>37</xdr:row>
      <xdr:rowOff>80675</xdr:rowOff>
    </xdr:to>
    <xdr:cxnSp macro="">
      <xdr:nvCxnSpPr>
        <xdr:cNvPr id="521" name="直線コネクタ 520"/>
        <xdr:cNvCxnSpPr/>
      </xdr:nvCxnSpPr>
      <xdr:spPr>
        <a:xfrm flipV="1">
          <a:off x="13703300" y="6408003"/>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2" name="フローチャート: 判断 521"/>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72930</xdr:rowOff>
    </xdr:from>
    <xdr:ext cx="534377" cy="259045"/>
    <xdr:sp macro="" textlink="">
      <xdr:nvSpPr>
        <xdr:cNvPr id="523" name="テキスト ボックス 522"/>
        <xdr:cNvSpPr txBox="1"/>
      </xdr:nvSpPr>
      <xdr:spPr>
        <a:xfrm>
          <a:off x="14325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80675</xdr:rowOff>
    </xdr:from>
    <xdr:to>
      <xdr:col>71</xdr:col>
      <xdr:colOff>177800</xdr:colOff>
      <xdr:row>37</xdr:row>
      <xdr:rowOff>103718</xdr:rowOff>
    </xdr:to>
    <xdr:cxnSp macro="">
      <xdr:nvCxnSpPr>
        <xdr:cNvPr id="524" name="直線コネクタ 523"/>
        <xdr:cNvCxnSpPr/>
      </xdr:nvCxnSpPr>
      <xdr:spPr>
        <a:xfrm flipV="1">
          <a:off x="12814300" y="6424325"/>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5" name="フローチャート: 判断 524"/>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105026</xdr:rowOff>
    </xdr:from>
    <xdr:ext cx="534377" cy="259045"/>
    <xdr:sp macro="" textlink="">
      <xdr:nvSpPr>
        <xdr:cNvPr id="526" name="テキスト ボックス 525"/>
        <xdr:cNvSpPr txBox="1"/>
      </xdr:nvSpPr>
      <xdr:spPr>
        <a:xfrm>
          <a:off x="13436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7" name="フローチャート: 判断 526"/>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105346</xdr:rowOff>
    </xdr:from>
    <xdr:ext cx="534377" cy="259045"/>
    <xdr:sp macro="" textlink="">
      <xdr:nvSpPr>
        <xdr:cNvPr id="528" name="テキスト ボックス 527"/>
        <xdr:cNvSpPr txBox="1"/>
      </xdr:nvSpPr>
      <xdr:spPr>
        <a:xfrm>
          <a:off x="12547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134986</xdr:rowOff>
    </xdr:from>
    <xdr:to>
      <xdr:col>85</xdr:col>
      <xdr:colOff>177800</xdr:colOff>
      <xdr:row>37</xdr:row>
      <xdr:rowOff>65136</xdr:rowOff>
    </xdr:to>
    <xdr:sp macro="" textlink="">
      <xdr:nvSpPr>
        <xdr:cNvPr id="534" name="楕円 533"/>
        <xdr:cNvSpPr/>
      </xdr:nvSpPr>
      <xdr:spPr>
        <a:xfrm>
          <a:off x="16268700" y="6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113413</xdr:rowOff>
    </xdr:from>
    <xdr:ext cx="534377" cy="259045"/>
    <xdr:sp macro="" textlink="">
      <xdr:nvSpPr>
        <xdr:cNvPr id="535" name="消防費該当値テキスト"/>
        <xdr:cNvSpPr txBox="1"/>
      </xdr:nvSpPr>
      <xdr:spPr>
        <a:xfrm>
          <a:off x="16370300" y="62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162144</xdr:rowOff>
    </xdr:from>
    <xdr:to>
      <xdr:col>81</xdr:col>
      <xdr:colOff>101600</xdr:colOff>
      <xdr:row>37</xdr:row>
      <xdr:rowOff>92294</xdr:rowOff>
    </xdr:to>
    <xdr:sp macro="" textlink="">
      <xdr:nvSpPr>
        <xdr:cNvPr id="536" name="楕円 535"/>
        <xdr:cNvSpPr/>
      </xdr:nvSpPr>
      <xdr:spPr>
        <a:xfrm>
          <a:off x="15430500" y="63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83421</xdr:rowOff>
    </xdr:from>
    <xdr:ext cx="534377" cy="259045"/>
    <xdr:sp macro="" textlink="">
      <xdr:nvSpPr>
        <xdr:cNvPr id="537" name="テキスト ボックス 536"/>
        <xdr:cNvSpPr txBox="1"/>
      </xdr:nvSpPr>
      <xdr:spPr>
        <a:xfrm>
          <a:off x="15214111" y="64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13553</xdr:rowOff>
    </xdr:from>
    <xdr:to>
      <xdr:col>76</xdr:col>
      <xdr:colOff>165100</xdr:colOff>
      <xdr:row>37</xdr:row>
      <xdr:rowOff>115153</xdr:rowOff>
    </xdr:to>
    <xdr:sp macro="" textlink="">
      <xdr:nvSpPr>
        <xdr:cNvPr id="538" name="楕円 537"/>
        <xdr:cNvSpPr/>
      </xdr:nvSpPr>
      <xdr:spPr>
        <a:xfrm>
          <a:off x="14541500" y="635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106280</xdr:rowOff>
    </xdr:from>
    <xdr:ext cx="534377" cy="259045"/>
    <xdr:sp macro="" textlink="">
      <xdr:nvSpPr>
        <xdr:cNvPr id="539" name="テキスト ボックス 538"/>
        <xdr:cNvSpPr txBox="1"/>
      </xdr:nvSpPr>
      <xdr:spPr>
        <a:xfrm>
          <a:off x="14325111" y="64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29875</xdr:rowOff>
    </xdr:from>
    <xdr:to>
      <xdr:col>72</xdr:col>
      <xdr:colOff>38100</xdr:colOff>
      <xdr:row>37</xdr:row>
      <xdr:rowOff>131475</xdr:rowOff>
    </xdr:to>
    <xdr:sp macro="" textlink="">
      <xdr:nvSpPr>
        <xdr:cNvPr id="540" name="楕円 539"/>
        <xdr:cNvSpPr/>
      </xdr:nvSpPr>
      <xdr:spPr>
        <a:xfrm>
          <a:off x="13652500" y="63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122602</xdr:rowOff>
    </xdr:from>
    <xdr:ext cx="534377" cy="259045"/>
    <xdr:sp macro="" textlink="">
      <xdr:nvSpPr>
        <xdr:cNvPr id="541" name="テキスト ボックス 540"/>
        <xdr:cNvSpPr txBox="1"/>
      </xdr:nvSpPr>
      <xdr:spPr>
        <a:xfrm>
          <a:off x="13436111" y="64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52918</xdr:rowOff>
    </xdr:from>
    <xdr:to>
      <xdr:col>67</xdr:col>
      <xdr:colOff>101600</xdr:colOff>
      <xdr:row>37</xdr:row>
      <xdr:rowOff>154518</xdr:rowOff>
    </xdr:to>
    <xdr:sp macro="" textlink="">
      <xdr:nvSpPr>
        <xdr:cNvPr id="542" name="楕円 541"/>
        <xdr:cNvSpPr/>
      </xdr:nvSpPr>
      <xdr:spPr>
        <a:xfrm>
          <a:off x="12763500" y="63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145645</xdr:rowOff>
    </xdr:from>
    <xdr:ext cx="534377" cy="259045"/>
    <xdr:sp macro="" textlink="">
      <xdr:nvSpPr>
        <xdr:cNvPr id="543" name="テキスト ボックス 542"/>
        <xdr:cNvSpPr txBox="1"/>
      </xdr:nvSpPr>
      <xdr:spPr>
        <a:xfrm>
          <a:off x="12547111" y="648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8" name="直線コネクタ 567"/>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9" name="教育費最小値テキスト"/>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70" name="直線コネクタ 569"/>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71" name="教育費最大値テキスト"/>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2" name="直線コネクタ 571"/>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100590</xdr:rowOff>
    </xdr:from>
    <xdr:to>
      <xdr:col>85</xdr:col>
      <xdr:colOff>127000</xdr:colOff>
      <xdr:row>55</xdr:row>
      <xdr:rowOff>64757</xdr:rowOff>
    </xdr:to>
    <xdr:cxnSp macro="">
      <xdr:nvCxnSpPr>
        <xdr:cNvPr id="573" name="直線コネクタ 572"/>
        <xdr:cNvCxnSpPr/>
      </xdr:nvCxnSpPr>
      <xdr:spPr>
        <a:xfrm>
          <a:off x="15481300" y="9358890"/>
          <a:ext cx="838200" cy="13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59459</xdr:rowOff>
    </xdr:from>
    <xdr:ext cx="534377" cy="259045"/>
    <xdr:sp macro="" textlink="">
      <xdr:nvSpPr>
        <xdr:cNvPr id="574" name="教育費平均値テキスト"/>
        <xdr:cNvSpPr txBox="1"/>
      </xdr:nvSpPr>
      <xdr:spPr>
        <a:xfrm>
          <a:off x="16370300" y="948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5" name="フローチャート: 判断 574"/>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100590</xdr:rowOff>
    </xdr:from>
    <xdr:to>
      <xdr:col>81</xdr:col>
      <xdr:colOff>50800</xdr:colOff>
      <xdr:row>54</xdr:row>
      <xdr:rowOff>123355</xdr:rowOff>
    </xdr:to>
    <xdr:cxnSp macro="">
      <xdr:nvCxnSpPr>
        <xdr:cNvPr id="576" name="直線コネクタ 575"/>
        <xdr:cNvCxnSpPr/>
      </xdr:nvCxnSpPr>
      <xdr:spPr>
        <a:xfrm flipV="1">
          <a:off x="14592300" y="9358890"/>
          <a:ext cx="889000" cy="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7" name="フローチャート: 判断 576"/>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75575</xdr:rowOff>
    </xdr:from>
    <xdr:ext cx="534377" cy="259045"/>
    <xdr:sp macro="" textlink="">
      <xdr:nvSpPr>
        <xdr:cNvPr id="578" name="テキスト ボックス 577"/>
        <xdr:cNvSpPr txBox="1"/>
      </xdr:nvSpPr>
      <xdr:spPr>
        <a:xfrm>
          <a:off x="15214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45936</xdr:rowOff>
    </xdr:from>
    <xdr:to>
      <xdr:col>76</xdr:col>
      <xdr:colOff>114300</xdr:colOff>
      <xdr:row>54</xdr:row>
      <xdr:rowOff>123355</xdr:rowOff>
    </xdr:to>
    <xdr:cxnSp macro="">
      <xdr:nvCxnSpPr>
        <xdr:cNvPr id="579" name="直線コネクタ 578"/>
        <xdr:cNvCxnSpPr/>
      </xdr:nvCxnSpPr>
      <xdr:spPr>
        <a:xfrm>
          <a:off x="13703300" y="9304236"/>
          <a:ext cx="889000" cy="7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80" name="フローチャート: 判断 579"/>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133431</xdr:rowOff>
    </xdr:from>
    <xdr:ext cx="534377" cy="259045"/>
    <xdr:sp macro="" textlink="">
      <xdr:nvSpPr>
        <xdr:cNvPr id="581" name="テキスト ボックス 580"/>
        <xdr:cNvSpPr txBox="1"/>
      </xdr:nvSpPr>
      <xdr:spPr>
        <a:xfrm>
          <a:off x="14325111" y="956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19762</xdr:rowOff>
    </xdr:from>
    <xdr:to>
      <xdr:col>71</xdr:col>
      <xdr:colOff>177800</xdr:colOff>
      <xdr:row>54</xdr:row>
      <xdr:rowOff>45936</xdr:rowOff>
    </xdr:to>
    <xdr:cxnSp macro="">
      <xdr:nvCxnSpPr>
        <xdr:cNvPr id="582" name="直線コネクタ 581"/>
        <xdr:cNvCxnSpPr/>
      </xdr:nvCxnSpPr>
      <xdr:spPr>
        <a:xfrm>
          <a:off x="12814300" y="9106612"/>
          <a:ext cx="889000" cy="19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3" name="フローチャート: 判断 582"/>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77367</xdr:rowOff>
    </xdr:from>
    <xdr:ext cx="534377" cy="259045"/>
    <xdr:sp macro="" textlink="">
      <xdr:nvSpPr>
        <xdr:cNvPr id="584" name="テキスト ボックス 583"/>
        <xdr:cNvSpPr txBox="1"/>
      </xdr:nvSpPr>
      <xdr:spPr>
        <a:xfrm>
          <a:off x="13436111" y="96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5" name="フローチャート: 判断 584"/>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98169</xdr:rowOff>
    </xdr:from>
    <xdr:ext cx="534377" cy="259045"/>
    <xdr:sp macro="" textlink="">
      <xdr:nvSpPr>
        <xdr:cNvPr id="586" name="テキスト ボックス 585"/>
        <xdr:cNvSpPr txBox="1"/>
      </xdr:nvSpPr>
      <xdr:spPr>
        <a:xfrm>
          <a:off x="12547111" y="9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13957</xdr:rowOff>
    </xdr:from>
    <xdr:to>
      <xdr:col>85</xdr:col>
      <xdr:colOff>177800</xdr:colOff>
      <xdr:row>55</xdr:row>
      <xdr:rowOff>115557</xdr:rowOff>
    </xdr:to>
    <xdr:sp macro="" textlink="">
      <xdr:nvSpPr>
        <xdr:cNvPr id="592" name="楕円 591"/>
        <xdr:cNvSpPr/>
      </xdr:nvSpPr>
      <xdr:spPr>
        <a:xfrm>
          <a:off x="16268700" y="944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36834</xdr:rowOff>
    </xdr:from>
    <xdr:ext cx="534377" cy="259045"/>
    <xdr:sp macro="" textlink="">
      <xdr:nvSpPr>
        <xdr:cNvPr id="593" name="教育費該当値テキスト"/>
        <xdr:cNvSpPr txBox="1"/>
      </xdr:nvSpPr>
      <xdr:spPr>
        <a:xfrm>
          <a:off x="16370300" y="929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49790</xdr:rowOff>
    </xdr:from>
    <xdr:to>
      <xdr:col>81</xdr:col>
      <xdr:colOff>101600</xdr:colOff>
      <xdr:row>54</xdr:row>
      <xdr:rowOff>151390</xdr:rowOff>
    </xdr:to>
    <xdr:sp macro="" textlink="">
      <xdr:nvSpPr>
        <xdr:cNvPr id="594" name="楕円 593"/>
        <xdr:cNvSpPr/>
      </xdr:nvSpPr>
      <xdr:spPr>
        <a:xfrm>
          <a:off x="15430500" y="9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167917</xdr:rowOff>
    </xdr:from>
    <xdr:ext cx="534377" cy="259045"/>
    <xdr:sp macro="" textlink="">
      <xdr:nvSpPr>
        <xdr:cNvPr id="595" name="テキスト ボックス 594"/>
        <xdr:cNvSpPr txBox="1"/>
      </xdr:nvSpPr>
      <xdr:spPr>
        <a:xfrm>
          <a:off x="15214111" y="90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72555</xdr:rowOff>
    </xdr:from>
    <xdr:to>
      <xdr:col>76</xdr:col>
      <xdr:colOff>165100</xdr:colOff>
      <xdr:row>55</xdr:row>
      <xdr:rowOff>2705</xdr:rowOff>
    </xdr:to>
    <xdr:sp macro="" textlink="">
      <xdr:nvSpPr>
        <xdr:cNvPr id="596" name="楕円 595"/>
        <xdr:cNvSpPr/>
      </xdr:nvSpPr>
      <xdr:spPr>
        <a:xfrm>
          <a:off x="14541500" y="93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19232</xdr:rowOff>
    </xdr:from>
    <xdr:ext cx="534377" cy="259045"/>
    <xdr:sp macro="" textlink="">
      <xdr:nvSpPr>
        <xdr:cNvPr id="597" name="テキスト ボックス 596"/>
        <xdr:cNvSpPr txBox="1"/>
      </xdr:nvSpPr>
      <xdr:spPr>
        <a:xfrm>
          <a:off x="14325111" y="91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166586</xdr:rowOff>
    </xdr:from>
    <xdr:to>
      <xdr:col>72</xdr:col>
      <xdr:colOff>38100</xdr:colOff>
      <xdr:row>54</xdr:row>
      <xdr:rowOff>96736</xdr:rowOff>
    </xdr:to>
    <xdr:sp macro="" textlink="">
      <xdr:nvSpPr>
        <xdr:cNvPr id="598" name="楕円 597"/>
        <xdr:cNvSpPr/>
      </xdr:nvSpPr>
      <xdr:spPr>
        <a:xfrm>
          <a:off x="13652500" y="92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113263</xdr:rowOff>
    </xdr:from>
    <xdr:ext cx="534377" cy="259045"/>
    <xdr:sp macro="" textlink="">
      <xdr:nvSpPr>
        <xdr:cNvPr id="599" name="テキスト ボックス 598"/>
        <xdr:cNvSpPr txBox="1"/>
      </xdr:nvSpPr>
      <xdr:spPr>
        <a:xfrm>
          <a:off x="13436111" y="902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140412</xdr:rowOff>
    </xdr:from>
    <xdr:to>
      <xdr:col>67</xdr:col>
      <xdr:colOff>101600</xdr:colOff>
      <xdr:row>53</xdr:row>
      <xdr:rowOff>70562</xdr:rowOff>
    </xdr:to>
    <xdr:sp macro="" textlink="">
      <xdr:nvSpPr>
        <xdr:cNvPr id="600" name="楕円 599"/>
        <xdr:cNvSpPr/>
      </xdr:nvSpPr>
      <xdr:spPr>
        <a:xfrm>
          <a:off x="12763500" y="905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87089</xdr:rowOff>
    </xdr:from>
    <xdr:ext cx="534377" cy="259045"/>
    <xdr:sp macro="" textlink="">
      <xdr:nvSpPr>
        <xdr:cNvPr id="601" name="テキスト ボックス 600"/>
        <xdr:cNvSpPr txBox="1"/>
      </xdr:nvSpPr>
      <xdr:spPr>
        <a:xfrm>
          <a:off x="12547111" y="883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5" name="直線コネクタ 624"/>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8" name="災害復旧費最大値テキスト"/>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9" name="直線コネクタ 628"/>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14199</xdr:rowOff>
    </xdr:from>
    <xdr:to>
      <xdr:col>85</xdr:col>
      <xdr:colOff>127000</xdr:colOff>
      <xdr:row>79</xdr:row>
      <xdr:rowOff>19265</xdr:rowOff>
    </xdr:to>
    <xdr:cxnSp macro="">
      <xdr:nvCxnSpPr>
        <xdr:cNvPr id="630" name="直線コネクタ 629"/>
        <xdr:cNvCxnSpPr/>
      </xdr:nvCxnSpPr>
      <xdr:spPr>
        <a:xfrm>
          <a:off x="15481300" y="13558749"/>
          <a:ext cx="8382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96690</xdr:rowOff>
    </xdr:from>
    <xdr:ext cx="469744" cy="259045"/>
    <xdr:sp macro="" textlink="">
      <xdr:nvSpPr>
        <xdr:cNvPr id="631" name="災害復旧費平均値テキスト"/>
        <xdr:cNvSpPr txBox="1"/>
      </xdr:nvSpPr>
      <xdr:spPr>
        <a:xfrm>
          <a:off x="16370300" y="1329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32" name="フローチャート: 判断 631"/>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58243</xdr:rowOff>
    </xdr:from>
    <xdr:to>
      <xdr:col>81</xdr:col>
      <xdr:colOff>50800</xdr:colOff>
      <xdr:row>79</xdr:row>
      <xdr:rowOff>14199</xdr:rowOff>
    </xdr:to>
    <xdr:cxnSp macro="">
      <xdr:nvCxnSpPr>
        <xdr:cNvPr id="633" name="直線コネクタ 632"/>
        <xdr:cNvCxnSpPr/>
      </xdr:nvCxnSpPr>
      <xdr:spPr>
        <a:xfrm>
          <a:off x="14592300" y="13431343"/>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4" name="フローチャート: 判断 633"/>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118826</xdr:rowOff>
    </xdr:from>
    <xdr:ext cx="469744" cy="259045"/>
    <xdr:sp macro="" textlink="">
      <xdr:nvSpPr>
        <xdr:cNvPr id="635" name="テキスト ボックス 634"/>
        <xdr:cNvSpPr txBox="1"/>
      </xdr:nvSpPr>
      <xdr:spPr>
        <a:xfrm>
          <a:off x="15246428" y="131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58243</xdr:rowOff>
    </xdr:from>
    <xdr:to>
      <xdr:col>76</xdr:col>
      <xdr:colOff>114300</xdr:colOff>
      <xdr:row>79</xdr:row>
      <xdr:rowOff>34925</xdr:rowOff>
    </xdr:to>
    <xdr:cxnSp macro="">
      <xdr:nvCxnSpPr>
        <xdr:cNvPr id="636" name="直線コネクタ 635"/>
        <xdr:cNvCxnSpPr/>
      </xdr:nvCxnSpPr>
      <xdr:spPr>
        <a:xfrm flipV="1">
          <a:off x="13703300" y="13431343"/>
          <a:ext cx="889000" cy="14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7" name="フローチャート: 判断 636"/>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130802</xdr:rowOff>
    </xdr:from>
    <xdr:ext cx="469744" cy="259045"/>
    <xdr:sp macro="" textlink="">
      <xdr:nvSpPr>
        <xdr:cNvPr id="638" name="テキスト ボックス 637"/>
        <xdr:cNvSpPr txBox="1"/>
      </xdr:nvSpPr>
      <xdr:spPr>
        <a:xfrm>
          <a:off x="14357428"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142215</xdr:rowOff>
    </xdr:from>
    <xdr:to>
      <xdr:col>71</xdr:col>
      <xdr:colOff>177800</xdr:colOff>
      <xdr:row>79</xdr:row>
      <xdr:rowOff>34925</xdr:rowOff>
    </xdr:to>
    <xdr:cxnSp macro="">
      <xdr:nvCxnSpPr>
        <xdr:cNvPr id="639" name="直線コネクタ 638"/>
        <xdr:cNvCxnSpPr/>
      </xdr:nvCxnSpPr>
      <xdr:spPr>
        <a:xfrm>
          <a:off x="12814300" y="13515315"/>
          <a:ext cx="8890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40" name="フローチャート: 判断 639"/>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28833</xdr:rowOff>
    </xdr:from>
    <xdr:ext cx="469744" cy="259045"/>
    <xdr:sp macro="" textlink="">
      <xdr:nvSpPr>
        <xdr:cNvPr id="641" name="テキスト ボックス 640"/>
        <xdr:cNvSpPr txBox="1"/>
      </xdr:nvSpPr>
      <xdr:spPr>
        <a:xfrm>
          <a:off x="13468428" y="1323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42" name="フローチャート: 判断 641"/>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36543</xdr:rowOff>
    </xdr:from>
    <xdr:ext cx="469744" cy="259045"/>
    <xdr:sp macro="" textlink="">
      <xdr:nvSpPr>
        <xdr:cNvPr id="643" name="テキスト ボックス 642"/>
        <xdr:cNvSpPr txBox="1"/>
      </xdr:nvSpPr>
      <xdr:spPr>
        <a:xfrm>
          <a:off x="12579428" y="1358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139915</xdr:rowOff>
    </xdr:from>
    <xdr:to>
      <xdr:col>85</xdr:col>
      <xdr:colOff>177800</xdr:colOff>
      <xdr:row>79</xdr:row>
      <xdr:rowOff>70065</xdr:rowOff>
    </xdr:to>
    <xdr:sp macro="" textlink="">
      <xdr:nvSpPr>
        <xdr:cNvPr id="649" name="楕円 648"/>
        <xdr:cNvSpPr/>
      </xdr:nvSpPr>
      <xdr:spPr>
        <a:xfrm>
          <a:off x="16268700" y="135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54842</xdr:rowOff>
    </xdr:from>
    <xdr:ext cx="378565" cy="259045"/>
    <xdr:sp macro="" textlink="">
      <xdr:nvSpPr>
        <xdr:cNvPr id="650" name="災害復旧費該当値テキスト"/>
        <xdr:cNvSpPr txBox="1"/>
      </xdr:nvSpPr>
      <xdr:spPr>
        <a:xfrm>
          <a:off x="16370300" y="1342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134849</xdr:rowOff>
    </xdr:from>
    <xdr:to>
      <xdr:col>81</xdr:col>
      <xdr:colOff>101600</xdr:colOff>
      <xdr:row>79</xdr:row>
      <xdr:rowOff>64999</xdr:rowOff>
    </xdr:to>
    <xdr:sp macro="" textlink="">
      <xdr:nvSpPr>
        <xdr:cNvPr id="651" name="楕円 650"/>
        <xdr:cNvSpPr/>
      </xdr:nvSpPr>
      <xdr:spPr>
        <a:xfrm>
          <a:off x="15430500" y="135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56126</xdr:rowOff>
    </xdr:from>
    <xdr:ext cx="378565" cy="259045"/>
    <xdr:sp macro="" textlink="">
      <xdr:nvSpPr>
        <xdr:cNvPr id="652" name="テキスト ボックス 651"/>
        <xdr:cNvSpPr txBox="1"/>
      </xdr:nvSpPr>
      <xdr:spPr>
        <a:xfrm>
          <a:off x="15292017" y="1360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7443</xdr:rowOff>
    </xdr:from>
    <xdr:to>
      <xdr:col>76</xdr:col>
      <xdr:colOff>165100</xdr:colOff>
      <xdr:row>78</xdr:row>
      <xdr:rowOff>109043</xdr:rowOff>
    </xdr:to>
    <xdr:sp macro="" textlink="">
      <xdr:nvSpPr>
        <xdr:cNvPr id="653" name="楕円 652"/>
        <xdr:cNvSpPr/>
      </xdr:nvSpPr>
      <xdr:spPr>
        <a:xfrm>
          <a:off x="14541500" y="133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125570</xdr:rowOff>
    </xdr:from>
    <xdr:ext cx="469744" cy="259045"/>
    <xdr:sp macro="" textlink="">
      <xdr:nvSpPr>
        <xdr:cNvPr id="654" name="テキスト ボックス 653"/>
        <xdr:cNvSpPr txBox="1"/>
      </xdr:nvSpPr>
      <xdr:spPr>
        <a:xfrm>
          <a:off x="14357428" y="1315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155575</xdr:rowOff>
    </xdr:from>
    <xdr:to>
      <xdr:col>72</xdr:col>
      <xdr:colOff>38100</xdr:colOff>
      <xdr:row>79</xdr:row>
      <xdr:rowOff>85725</xdr:rowOff>
    </xdr:to>
    <xdr:sp macro="" textlink="">
      <xdr:nvSpPr>
        <xdr:cNvPr id="655" name="楕円 654"/>
        <xdr:cNvSpPr/>
      </xdr:nvSpPr>
      <xdr:spPr>
        <a:xfrm>
          <a:off x="13652500" y="1352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76852</xdr:rowOff>
    </xdr:from>
    <xdr:ext cx="378565" cy="259045"/>
    <xdr:sp macro="" textlink="">
      <xdr:nvSpPr>
        <xdr:cNvPr id="656" name="テキスト ボックス 655"/>
        <xdr:cNvSpPr txBox="1"/>
      </xdr:nvSpPr>
      <xdr:spPr>
        <a:xfrm>
          <a:off x="13514017" y="1362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91415</xdr:rowOff>
    </xdr:from>
    <xdr:to>
      <xdr:col>67</xdr:col>
      <xdr:colOff>101600</xdr:colOff>
      <xdr:row>79</xdr:row>
      <xdr:rowOff>21565</xdr:rowOff>
    </xdr:to>
    <xdr:sp macro="" textlink="">
      <xdr:nvSpPr>
        <xdr:cNvPr id="657" name="楕円 656"/>
        <xdr:cNvSpPr/>
      </xdr:nvSpPr>
      <xdr:spPr>
        <a:xfrm>
          <a:off x="12763500" y="134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38092</xdr:rowOff>
    </xdr:from>
    <xdr:ext cx="469744" cy="259045"/>
    <xdr:sp macro="" textlink="">
      <xdr:nvSpPr>
        <xdr:cNvPr id="658" name="テキスト ボックス 657"/>
        <xdr:cNvSpPr txBox="1"/>
      </xdr:nvSpPr>
      <xdr:spPr>
        <a:xfrm>
          <a:off x="12579428" y="1323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4" name="直線コネクタ 683"/>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5" name="公債費最小値テキスト"/>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6" name="直線コネクタ 685"/>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7" name="公債費最大値テキスト"/>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8" name="直線コネクタ 687"/>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160291</xdr:rowOff>
    </xdr:from>
    <xdr:to>
      <xdr:col>85</xdr:col>
      <xdr:colOff>127000</xdr:colOff>
      <xdr:row>97</xdr:row>
      <xdr:rowOff>8255</xdr:rowOff>
    </xdr:to>
    <xdr:cxnSp macro="">
      <xdr:nvCxnSpPr>
        <xdr:cNvPr id="689" name="直線コネクタ 688"/>
        <xdr:cNvCxnSpPr/>
      </xdr:nvCxnSpPr>
      <xdr:spPr>
        <a:xfrm flipV="1">
          <a:off x="15481300" y="16619491"/>
          <a:ext cx="838200" cy="1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46741</xdr:rowOff>
    </xdr:from>
    <xdr:ext cx="534377" cy="259045"/>
    <xdr:sp macro="" textlink="">
      <xdr:nvSpPr>
        <xdr:cNvPr id="690" name="公債費平均値テキスト"/>
        <xdr:cNvSpPr txBox="1"/>
      </xdr:nvSpPr>
      <xdr:spPr>
        <a:xfrm>
          <a:off x="16370300" y="16163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91" name="フローチャート: 判断 690"/>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8255</xdr:rowOff>
    </xdr:from>
    <xdr:to>
      <xdr:col>81</xdr:col>
      <xdr:colOff>50800</xdr:colOff>
      <xdr:row>97</xdr:row>
      <xdr:rowOff>19571</xdr:rowOff>
    </xdr:to>
    <xdr:cxnSp macro="">
      <xdr:nvCxnSpPr>
        <xdr:cNvPr id="692" name="直線コネクタ 691"/>
        <xdr:cNvCxnSpPr/>
      </xdr:nvCxnSpPr>
      <xdr:spPr>
        <a:xfrm flipV="1">
          <a:off x="14592300" y="16638905"/>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93" name="フローチャート: 判断 692"/>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32213</xdr:rowOff>
    </xdr:from>
    <xdr:ext cx="534377" cy="259045"/>
    <xdr:sp macro="" textlink="">
      <xdr:nvSpPr>
        <xdr:cNvPr id="694" name="テキスト ボックス 693"/>
        <xdr:cNvSpPr txBox="1"/>
      </xdr:nvSpPr>
      <xdr:spPr>
        <a:xfrm>
          <a:off x="15214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19571</xdr:rowOff>
    </xdr:from>
    <xdr:to>
      <xdr:col>76</xdr:col>
      <xdr:colOff>114300</xdr:colOff>
      <xdr:row>97</xdr:row>
      <xdr:rowOff>31703</xdr:rowOff>
    </xdr:to>
    <xdr:cxnSp macro="">
      <xdr:nvCxnSpPr>
        <xdr:cNvPr id="695" name="直線コネクタ 694"/>
        <xdr:cNvCxnSpPr/>
      </xdr:nvCxnSpPr>
      <xdr:spPr>
        <a:xfrm flipV="1">
          <a:off x="13703300" y="16650221"/>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6" name="フローチャート: 判断 695"/>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21567</xdr:rowOff>
    </xdr:from>
    <xdr:ext cx="534377" cy="259045"/>
    <xdr:sp macro="" textlink="">
      <xdr:nvSpPr>
        <xdr:cNvPr id="697" name="テキスト ボックス 696"/>
        <xdr:cNvSpPr txBox="1"/>
      </xdr:nvSpPr>
      <xdr:spPr>
        <a:xfrm>
          <a:off x="14325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16517</xdr:rowOff>
    </xdr:from>
    <xdr:to>
      <xdr:col>71</xdr:col>
      <xdr:colOff>177800</xdr:colOff>
      <xdr:row>97</xdr:row>
      <xdr:rowOff>31703</xdr:rowOff>
    </xdr:to>
    <xdr:cxnSp macro="">
      <xdr:nvCxnSpPr>
        <xdr:cNvPr id="698" name="直線コネクタ 697"/>
        <xdr:cNvCxnSpPr/>
      </xdr:nvCxnSpPr>
      <xdr:spPr>
        <a:xfrm>
          <a:off x="12814300" y="16647167"/>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9" name="フローチャート: 判断 698"/>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11771</xdr:rowOff>
    </xdr:from>
    <xdr:ext cx="534377" cy="259045"/>
    <xdr:sp macro="" textlink="">
      <xdr:nvSpPr>
        <xdr:cNvPr id="700" name="テキスト ボックス 699"/>
        <xdr:cNvSpPr txBox="1"/>
      </xdr:nvSpPr>
      <xdr:spPr>
        <a:xfrm>
          <a:off x="13436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701" name="フローチャート: 判断 700"/>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14546</xdr:rowOff>
    </xdr:from>
    <xdr:ext cx="534377" cy="259045"/>
    <xdr:sp macro="" textlink="">
      <xdr:nvSpPr>
        <xdr:cNvPr id="702" name="テキスト ボックス 701"/>
        <xdr:cNvSpPr txBox="1"/>
      </xdr:nvSpPr>
      <xdr:spPr>
        <a:xfrm>
          <a:off x="12547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109491</xdr:rowOff>
    </xdr:from>
    <xdr:to>
      <xdr:col>85</xdr:col>
      <xdr:colOff>177800</xdr:colOff>
      <xdr:row>97</xdr:row>
      <xdr:rowOff>39641</xdr:rowOff>
    </xdr:to>
    <xdr:sp macro="" textlink="">
      <xdr:nvSpPr>
        <xdr:cNvPr id="708" name="楕円 707"/>
        <xdr:cNvSpPr/>
      </xdr:nvSpPr>
      <xdr:spPr>
        <a:xfrm>
          <a:off x="16268700" y="1656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87918</xdr:rowOff>
    </xdr:from>
    <xdr:ext cx="534377" cy="259045"/>
    <xdr:sp macro="" textlink="">
      <xdr:nvSpPr>
        <xdr:cNvPr id="709" name="公債費該当値テキスト"/>
        <xdr:cNvSpPr txBox="1"/>
      </xdr:nvSpPr>
      <xdr:spPr>
        <a:xfrm>
          <a:off x="16370300" y="1654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128905</xdr:rowOff>
    </xdr:from>
    <xdr:to>
      <xdr:col>81</xdr:col>
      <xdr:colOff>101600</xdr:colOff>
      <xdr:row>97</xdr:row>
      <xdr:rowOff>59055</xdr:rowOff>
    </xdr:to>
    <xdr:sp macro="" textlink="">
      <xdr:nvSpPr>
        <xdr:cNvPr id="710" name="楕円 709"/>
        <xdr:cNvSpPr/>
      </xdr:nvSpPr>
      <xdr:spPr>
        <a:xfrm>
          <a:off x="15430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50182</xdr:rowOff>
    </xdr:from>
    <xdr:ext cx="534377" cy="259045"/>
    <xdr:sp macro="" textlink="">
      <xdr:nvSpPr>
        <xdr:cNvPr id="711" name="テキスト ボックス 710"/>
        <xdr:cNvSpPr txBox="1"/>
      </xdr:nvSpPr>
      <xdr:spPr>
        <a:xfrm>
          <a:off x="15214111" y="166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140221</xdr:rowOff>
    </xdr:from>
    <xdr:to>
      <xdr:col>76</xdr:col>
      <xdr:colOff>165100</xdr:colOff>
      <xdr:row>97</xdr:row>
      <xdr:rowOff>70371</xdr:rowOff>
    </xdr:to>
    <xdr:sp macro="" textlink="">
      <xdr:nvSpPr>
        <xdr:cNvPr id="712" name="楕円 711"/>
        <xdr:cNvSpPr/>
      </xdr:nvSpPr>
      <xdr:spPr>
        <a:xfrm>
          <a:off x="14541500" y="165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61498</xdr:rowOff>
    </xdr:from>
    <xdr:ext cx="534377" cy="259045"/>
    <xdr:sp macro="" textlink="">
      <xdr:nvSpPr>
        <xdr:cNvPr id="713" name="テキスト ボックス 712"/>
        <xdr:cNvSpPr txBox="1"/>
      </xdr:nvSpPr>
      <xdr:spPr>
        <a:xfrm>
          <a:off x="14325111" y="1669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152353</xdr:rowOff>
    </xdr:from>
    <xdr:to>
      <xdr:col>72</xdr:col>
      <xdr:colOff>38100</xdr:colOff>
      <xdr:row>97</xdr:row>
      <xdr:rowOff>82503</xdr:rowOff>
    </xdr:to>
    <xdr:sp macro="" textlink="">
      <xdr:nvSpPr>
        <xdr:cNvPr id="714" name="楕円 713"/>
        <xdr:cNvSpPr/>
      </xdr:nvSpPr>
      <xdr:spPr>
        <a:xfrm>
          <a:off x="13652500" y="166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73630</xdr:rowOff>
    </xdr:from>
    <xdr:ext cx="534377" cy="259045"/>
    <xdr:sp macro="" textlink="">
      <xdr:nvSpPr>
        <xdr:cNvPr id="715" name="テキスト ボックス 714"/>
        <xdr:cNvSpPr txBox="1"/>
      </xdr:nvSpPr>
      <xdr:spPr>
        <a:xfrm>
          <a:off x="13436111" y="1670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137167</xdr:rowOff>
    </xdr:from>
    <xdr:to>
      <xdr:col>67</xdr:col>
      <xdr:colOff>101600</xdr:colOff>
      <xdr:row>97</xdr:row>
      <xdr:rowOff>67317</xdr:rowOff>
    </xdr:to>
    <xdr:sp macro="" textlink="">
      <xdr:nvSpPr>
        <xdr:cNvPr id="716" name="楕円 715"/>
        <xdr:cNvSpPr/>
      </xdr:nvSpPr>
      <xdr:spPr>
        <a:xfrm>
          <a:off x="12763500" y="165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58444</xdr:rowOff>
    </xdr:from>
    <xdr:ext cx="534377" cy="259045"/>
    <xdr:sp macro="" textlink="">
      <xdr:nvSpPr>
        <xdr:cNvPr id="717" name="テキスト ボックス 716"/>
        <xdr:cNvSpPr txBox="1"/>
      </xdr:nvSpPr>
      <xdr:spPr>
        <a:xfrm>
          <a:off x="12547111" y="166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41" name="直線コネクタ 740"/>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2"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4" name="諸支出金最大値テキスト"/>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5" name="直線コネクタ 744"/>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35306</xdr:rowOff>
    </xdr:from>
    <xdr:to>
      <xdr:col>116</xdr:col>
      <xdr:colOff>63500</xdr:colOff>
      <xdr:row>39</xdr:row>
      <xdr:rowOff>44450</xdr:rowOff>
    </xdr:to>
    <xdr:cxnSp macro="">
      <xdr:nvCxnSpPr>
        <xdr:cNvPr id="746" name="直線コネクタ 745"/>
        <xdr:cNvCxnSpPr/>
      </xdr:nvCxnSpPr>
      <xdr:spPr>
        <a:xfrm flipV="1">
          <a:off x="21323300" y="67218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7" name="諸支出金平均値テキスト"/>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8" name="フローチャート: 判断 747"/>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50" name="フローチャート: 判断 749"/>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51" name="テキスト ボックス 750"/>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53" name="フローチャート: 判断 752"/>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4" name="テキスト ボックス 753"/>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6" name="フローチャート: 判断 755"/>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7" name="テキスト ボックス 756"/>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8" name="フローチャート: 判断 757"/>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9" name="テキスト ボックス 758"/>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155956</xdr:rowOff>
    </xdr:from>
    <xdr:to>
      <xdr:col>116</xdr:col>
      <xdr:colOff>114300</xdr:colOff>
      <xdr:row>39</xdr:row>
      <xdr:rowOff>86106</xdr:rowOff>
    </xdr:to>
    <xdr:sp macro="" textlink="">
      <xdr:nvSpPr>
        <xdr:cNvPr id="765" name="楕円 764"/>
        <xdr:cNvSpPr/>
      </xdr:nvSpPr>
      <xdr:spPr>
        <a:xfrm>
          <a:off x="22110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378565" cy="259045"/>
    <xdr:sp macro="" textlink="">
      <xdr:nvSpPr>
        <xdr:cNvPr id="766" name="諸支出金該当値テキスト"/>
        <xdr:cNvSpPr txBox="1"/>
      </xdr:nvSpPr>
      <xdr:spPr>
        <a:xfrm>
          <a:off x="22212300"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37,845</a:t>
          </a:r>
          <a:r>
            <a:rPr kumimoji="1" lang="ja-JP" altLang="en-US" sz="1300">
              <a:latin typeface="ＭＳ Ｐゴシック" panose="020B0600070205080204" pitchFamily="50" charset="-128"/>
              <a:ea typeface="ＭＳ Ｐゴシック" panose="020B0600070205080204" pitchFamily="50" charset="-128"/>
            </a:rPr>
            <a:t>円で類似団体と比較して</a:t>
          </a:r>
          <a:r>
            <a:rPr kumimoji="1" lang="en-US" altLang="ja-JP" sz="1300">
              <a:latin typeface="ＭＳ Ｐゴシック" panose="020B0600070205080204" pitchFamily="50" charset="-128"/>
              <a:ea typeface="ＭＳ Ｐゴシック" panose="020B0600070205080204" pitchFamily="50" charset="-128"/>
            </a:rPr>
            <a:t>34,962</a:t>
          </a:r>
          <a:r>
            <a:rPr kumimoji="1" lang="ja-JP" altLang="en-US" sz="1300">
              <a:latin typeface="ＭＳ Ｐゴシック" panose="020B0600070205080204" pitchFamily="50" charset="-128"/>
              <a:ea typeface="ＭＳ Ｐゴシック" panose="020B0600070205080204" pitchFamily="50" charset="-128"/>
            </a:rPr>
            <a:t>円低くなっており，前年度比で</a:t>
          </a:r>
          <a:r>
            <a:rPr kumimoji="1" lang="en-US" altLang="ja-JP" sz="1300">
              <a:latin typeface="ＭＳ Ｐゴシック" panose="020B0600070205080204" pitchFamily="50" charset="-128"/>
              <a:ea typeface="ＭＳ Ｐゴシック" panose="020B0600070205080204" pitchFamily="50" charset="-128"/>
            </a:rPr>
            <a:t>106,186</a:t>
          </a:r>
          <a:r>
            <a:rPr kumimoji="1" lang="ja-JP" altLang="en-US" sz="1300">
              <a:latin typeface="ＭＳ Ｐゴシック" panose="020B0600070205080204" pitchFamily="50" charset="-128"/>
              <a:ea typeface="ＭＳ Ｐゴシック" panose="020B0600070205080204" pitchFamily="50" charset="-128"/>
            </a:rPr>
            <a:t>円の減となっている。前年度から減少した要因としては，特別定額給付金給付事業の皆減が挙げられる。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56,483</a:t>
          </a:r>
          <a:r>
            <a:rPr kumimoji="1" lang="ja-JP" altLang="en-US" sz="1300">
              <a:latin typeface="ＭＳ Ｐゴシック" panose="020B0600070205080204" pitchFamily="50" charset="-128"/>
              <a:ea typeface="ＭＳ Ｐゴシック" panose="020B0600070205080204" pitchFamily="50" charset="-128"/>
            </a:rPr>
            <a:t>円で類似団体と比較して</a:t>
          </a:r>
          <a:r>
            <a:rPr kumimoji="1" lang="en-US" altLang="ja-JP" sz="1300">
              <a:latin typeface="ＭＳ Ｐゴシック" panose="020B0600070205080204" pitchFamily="50" charset="-128"/>
              <a:ea typeface="ＭＳ Ｐゴシック" panose="020B0600070205080204" pitchFamily="50" charset="-128"/>
            </a:rPr>
            <a:t>7,836</a:t>
          </a:r>
          <a:r>
            <a:rPr kumimoji="1" lang="ja-JP" altLang="en-US" sz="1300">
              <a:latin typeface="ＭＳ Ｐゴシック" panose="020B0600070205080204" pitchFamily="50" charset="-128"/>
              <a:ea typeface="ＭＳ Ｐゴシック" panose="020B0600070205080204" pitchFamily="50" charset="-128"/>
            </a:rPr>
            <a:t>円高くなっており，前年度比で</a:t>
          </a:r>
          <a:r>
            <a:rPr kumimoji="1" lang="en-US" altLang="ja-JP" sz="1300">
              <a:latin typeface="ＭＳ Ｐゴシック" panose="020B0600070205080204" pitchFamily="50" charset="-128"/>
              <a:ea typeface="ＭＳ Ｐゴシック" panose="020B0600070205080204" pitchFamily="50" charset="-128"/>
            </a:rPr>
            <a:t>4,133</a:t>
          </a:r>
          <a:r>
            <a:rPr kumimoji="1" lang="ja-JP" altLang="en-US" sz="1300">
              <a:latin typeface="ＭＳ Ｐゴシック" panose="020B0600070205080204" pitchFamily="50" charset="-128"/>
              <a:ea typeface="ＭＳ Ｐゴシック" panose="020B0600070205080204" pitchFamily="50" charset="-128"/>
            </a:rPr>
            <a:t>円の減となっている。前年度から減少した要因としては，鹿島地方事務組合負担金（一般廃棄物広域処理事業）の減が挙げられる。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4,061</a:t>
          </a:r>
          <a:r>
            <a:rPr kumimoji="1" lang="ja-JP" altLang="en-US" sz="1300">
              <a:latin typeface="ＭＳ Ｐゴシック" panose="020B0600070205080204" pitchFamily="50" charset="-128"/>
              <a:ea typeface="ＭＳ Ｐゴシック" panose="020B0600070205080204" pitchFamily="50" charset="-128"/>
            </a:rPr>
            <a:t>円で類似団体と比較して</a:t>
          </a:r>
          <a:r>
            <a:rPr kumimoji="1" lang="en-US" altLang="ja-JP" sz="1300">
              <a:latin typeface="ＭＳ Ｐゴシック" panose="020B0600070205080204" pitchFamily="50" charset="-128"/>
              <a:ea typeface="ＭＳ Ｐゴシック" panose="020B0600070205080204" pitchFamily="50" charset="-128"/>
            </a:rPr>
            <a:t>12,593</a:t>
          </a:r>
          <a:r>
            <a:rPr kumimoji="1" lang="ja-JP" altLang="en-US" sz="1300">
              <a:latin typeface="ＭＳ Ｐゴシック" panose="020B0600070205080204" pitchFamily="50" charset="-128"/>
              <a:ea typeface="ＭＳ Ｐゴシック" panose="020B0600070205080204" pitchFamily="50" charset="-128"/>
            </a:rPr>
            <a:t>円低くなっており，前年度比で</a:t>
          </a:r>
          <a:r>
            <a:rPr kumimoji="1" lang="en-US" altLang="ja-JP" sz="1300">
              <a:latin typeface="ＭＳ Ｐゴシック" panose="020B0600070205080204" pitchFamily="50" charset="-128"/>
              <a:ea typeface="ＭＳ Ｐゴシック" panose="020B0600070205080204" pitchFamily="50" charset="-128"/>
            </a:rPr>
            <a:t>5,304</a:t>
          </a:r>
          <a:r>
            <a:rPr kumimoji="1" lang="ja-JP" altLang="en-US" sz="1300">
              <a:latin typeface="ＭＳ Ｐゴシック" panose="020B0600070205080204" pitchFamily="50" charset="-128"/>
              <a:ea typeface="ＭＳ Ｐゴシック" panose="020B0600070205080204" pitchFamily="50" charset="-128"/>
            </a:rPr>
            <a:t>円の減となっている。前年度から減少した要因としては，プレミアム付商品券発行事業補助金の皆減が挙げられる。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54,934</a:t>
          </a:r>
          <a:r>
            <a:rPr kumimoji="1" lang="ja-JP" altLang="en-US" sz="1300">
              <a:latin typeface="ＭＳ Ｐゴシック" panose="020B0600070205080204" pitchFamily="50" charset="-128"/>
              <a:ea typeface="ＭＳ Ｐゴシック" panose="020B0600070205080204" pitchFamily="50" charset="-128"/>
            </a:rPr>
            <a:t>円で類似団体と比較して</a:t>
          </a:r>
          <a:r>
            <a:rPr kumimoji="1" lang="en-US" altLang="ja-JP" sz="1300">
              <a:latin typeface="ＭＳ Ｐゴシック" panose="020B0600070205080204" pitchFamily="50" charset="-128"/>
              <a:ea typeface="ＭＳ Ｐゴシック" panose="020B0600070205080204" pitchFamily="50" charset="-128"/>
            </a:rPr>
            <a:t>3,521</a:t>
          </a:r>
          <a:r>
            <a:rPr kumimoji="1" lang="ja-JP" altLang="en-US" sz="1300">
              <a:latin typeface="ＭＳ Ｐゴシック" panose="020B0600070205080204" pitchFamily="50" charset="-128"/>
              <a:ea typeface="ＭＳ Ｐゴシック" panose="020B0600070205080204" pitchFamily="50" charset="-128"/>
            </a:rPr>
            <a:t>円高くなっており，前年度比で</a:t>
          </a:r>
          <a:r>
            <a:rPr kumimoji="1" lang="en-US" altLang="ja-JP" sz="1300">
              <a:latin typeface="ＭＳ Ｐゴシック" panose="020B0600070205080204" pitchFamily="50" charset="-128"/>
              <a:ea typeface="ＭＳ Ｐゴシック" panose="020B0600070205080204" pitchFamily="50" charset="-128"/>
            </a:rPr>
            <a:t>7,119</a:t>
          </a:r>
          <a:r>
            <a:rPr kumimoji="1" lang="ja-JP" altLang="en-US" sz="1300">
              <a:latin typeface="ＭＳ Ｐゴシック" panose="020B0600070205080204" pitchFamily="50" charset="-128"/>
              <a:ea typeface="ＭＳ Ｐゴシック" panose="020B0600070205080204" pitchFamily="50" charset="-128"/>
            </a:rPr>
            <a:t>円の減となっている。前年度から増加した要因としては，中学校大規模改造事業の減が挙げられる。今後も，公共施設等総合管理計画に基づき，小中学校などの予防保全に努める。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財政調整基金残高は，前年度と比較して決算剰余金は減少したが，歳出の抑制等によりほぼ横ばいとなっている。</a:t>
          </a:r>
        </a:p>
        <a:p>
          <a:r>
            <a:rPr kumimoji="1" lang="ja-JP" altLang="en-US" sz="1400">
              <a:latin typeface="ＭＳ ゴシック" pitchFamily="49" charset="-128"/>
              <a:ea typeface="ＭＳ ゴシック" pitchFamily="49" charset="-128"/>
            </a:rPr>
            <a:t>　実質収支額は，歳入歳出差引額が前年度と比較して</a:t>
          </a:r>
          <a:r>
            <a:rPr kumimoji="1" lang="en-US" altLang="ja-JP" sz="1400">
              <a:latin typeface="ＭＳ ゴシック" pitchFamily="49" charset="-128"/>
              <a:ea typeface="ＭＳ ゴシック" pitchFamily="49" charset="-128"/>
            </a:rPr>
            <a:t>930</a:t>
          </a:r>
          <a:r>
            <a:rPr kumimoji="1" lang="ja-JP" altLang="en-US" sz="1400">
              <a:latin typeface="ＭＳ ゴシック" pitchFamily="49" charset="-128"/>
              <a:ea typeface="ＭＳ ゴシック" pitchFamily="49" charset="-128"/>
            </a:rPr>
            <a:t>百万円増加したことにより，実質収支額は</a:t>
          </a:r>
          <a:r>
            <a:rPr kumimoji="1" lang="en-US" altLang="ja-JP" sz="1400">
              <a:latin typeface="ＭＳ ゴシック" pitchFamily="49" charset="-128"/>
              <a:ea typeface="ＭＳ ゴシック" pitchFamily="49" charset="-128"/>
            </a:rPr>
            <a:t>5.01</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実質単年度収支は，積立金取崩し額が前年度と比較して</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百万円増加したが，歳出の抑制等により</a:t>
          </a:r>
          <a:r>
            <a:rPr kumimoji="1" lang="en-US" altLang="ja-JP" sz="1400">
              <a:latin typeface="ＭＳ ゴシック" pitchFamily="49" charset="-128"/>
              <a:ea typeface="ＭＳ ゴシック" pitchFamily="49" charset="-128"/>
            </a:rPr>
            <a:t>6.30</a:t>
          </a:r>
          <a:r>
            <a:rPr kumimoji="1" lang="ja-JP" altLang="en-US" sz="1400">
              <a:latin typeface="ＭＳ ゴシック" pitchFamily="49" charset="-128"/>
              <a:ea typeface="ＭＳ ゴシック" pitchFamily="49" charset="-128"/>
            </a:rPr>
            <a:t>ポイント上昇した。今後も事務事業の見直しなどにより歳出の合理化を図り，健全な財政運営に努めていく。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連結実質赤字比率の算定をはじめた平成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年度決算）以降，一般会計及び特別会計に赤字は生じていない。</a:t>
          </a:r>
        </a:p>
        <a:p>
          <a:r>
            <a:rPr kumimoji="1" lang="ja-JP" altLang="en-US" sz="1400">
              <a:latin typeface="ＭＳ ゴシック" pitchFamily="49" charset="-128"/>
              <a:ea typeface="ＭＳ ゴシック" pitchFamily="49" charset="-128"/>
            </a:rPr>
            <a:t>　下水道事業会計については，平成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年度より公営企業法適用となっている。</a:t>
          </a:r>
        </a:p>
        <a:p>
          <a:r>
            <a:rPr kumimoji="1" lang="ja-JP" altLang="en-US" sz="1400">
              <a:latin typeface="ＭＳ ゴシック" pitchFamily="49" charset="-128"/>
              <a:ea typeface="ＭＳ ゴシック" pitchFamily="49" charset="-128"/>
            </a:rPr>
            <a:t>　国民健康保険特別会計については黒字額が増加しているが，県支出金等の増加により資金収支が増加したことによるものである。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介護保険特別会計については黒字額が減少しているが，地域密着型介護サービス給付費負担金等の増加により資金収支が減少したことによるものである。</a:t>
          </a:r>
        </a:p>
        <a:p>
          <a:r>
            <a:rPr kumimoji="1" lang="ja-JP" altLang="en-US" sz="1400">
              <a:latin typeface="ＭＳ ゴシック" pitchFamily="49" charset="-128"/>
              <a:ea typeface="ＭＳ ゴシック" pitchFamily="49" charset="-128"/>
            </a:rPr>
            <a:t>　今後も，鹿嶋市全体として引き続き適正な事業運営に努めていく。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80</v>
      </c>
      <c r="C2" s="179"/>
      <c r="D2" s="180"/>
    </row>
    <row r="3" spans="1:119" ht="18.75" customHeight="1" thickBot="1" x14ac:dyDescent="0.2">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28965081</v>
      </c>
      <c r="BO4" s="488"/>
      <c r="BP4" s="488"/>
      <c r="BQ4" s="488"/>
      <c r="BR4" s="488"/>
      <c r="BS4" s="488"/>
      <c r="BT4" s="488"/>
      <c r="BU4" s="489"/>
      <c r="BV4" s="487">
        <v>34499202</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8.6999999999999993</v>
      </c>
      <c r="CU4" s="628"/>
      <c r="CV4" s="628"/>
      <c r="CW4" s="628"/>
      <c r="CX4" s="628"/>
      <c r="CY4" s="628"/>
      <c r="CZ4" s="628"/>
      <c r="DA4" s="629"/>
      <c r="DB4" s="627">
        <v>3.7</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27341683</v>
      </c>
      <c r="BO5" s="459"/>
      <c r="BP5" s="459"/>
      <c r="BQ5" s="459"/>
      <c r="BR5" s="459"/>
      <c r="BS5" s="459"/>
      <c r="BT5" s="459"/>
      <c r="BU5" s="460"/>
      <c r="BV5" s="458">
        <v>33805373</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89.4</v>
      </c>
      <c r="CU5" s="456"/>
      <c r="CV5" s="456"/>
      <c r="CW5" s="456"/>
      <c r="CX5" s="456"/>
      <c r="CY5" s="456"/>
      <c r="CZ5" s="456"/>
      <c r="DA5" s="457"/>
      <c r="DB5" s="455">
        <v>88.8</v>
      </c>
      <c r="DC5" s="456"/>
      <c r="DD5" s="456"/>
      <c r="DE5" s="456"/>
      <c r="DF5" s="456"/>
      <c r="DG5" s="456"/>
      <c r="DH5" s="456"/>
      <c r="DI5" s="457"/>
    </row>
    <row r="6" spans="1:119" ht="18.75" customHeight="1" x14ac:dyDescent="0.15">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93</v>
      </c>
      <c r="AV6" s="517"/>
      <c r="AW6" s="517"/>
      <c r="AX6" s="517"/>
      <c r="AY6" s="472" t="s">
        <v>101</v>
      </c>
      <c r="AZ6" s="473"/>
      <c r="BA6" s="473"/>
      <c r="BB6" s="473"/>
      <c r="BC6" s="473"/>
      <c r="BD6" s="473"/>
      <c r="BE6" s="473"/>
      <c r="BF6" s="473"/>
      <c r="BG6" s="473"/>
      <c r="BH6" s="473"/>
      <c r="BI6" s="473"/>
      <c r="BJ6" s="473"/>
      <c r="BK6" s="473"/>
      <c r="BL6" s="473"/>
      <c r="BM6" s="474"/>
      <c r="BN6" s="458">
        <v>1623398</v>
      </c>
      <c r="BO6" s="459"/>
      <c r="BP6" s="459"/>
      <c r="BQ6" s="459"/>
      <c r="BR6" s="459"/>
      <c r="BS6" s="459"/>
      <c r="BT6" s="459"/>
      <c r="BU6" s="460"/>
      <c r="BV6" s="458">
        <v>693829</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91.5</v>
      </c>
      <c r="CU6" s="602"/>
      <c r="CV6" s="602"/>
      <c r="CW6" s="602"/>
      <c r="CX6" s="602"/>
      <c r="CY6" s="602"/>
      <c r="CZ6" s="602"/>
      <c r="DA6" s="603"/>
      <c r="DB6" s="601">
        <v>91.1</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104</v>
      </c>
      <c r="AV7" s="517"/>
      <c r="AW7" s="517"/>
      <c r="AX7" s="517"/>
      <c r="AY7" s="472" t="s">
        <v>105</v>
      </c>
      <c r="AZ7" s="473"/>
      <c r="BA7" s="473"/>
      <c r="BB7" s="473"/>
      <c r="BC7" s="473"/>
      <c r="BD7" s="473"/>
      <c r="BE7" s="473"/>
      <c r="BF7" s="473"/>
      <c r="BG7" s="473"/>
      <c r="BH7" s="473"/>
      <c r="BI7" s="473"/>
      <c r="BJ7" s="473"/>
      <c r="BK7" s="473"/>
      <c r="BL7" s="473"/>
      <c r="BM7" s="474"/>
      <c r="BN7" s="458">
        <v>280212</v>
      </c>
      <c r="BO7" s="459"/>
      <c r="BP7" s="459"/>
      <c r="BQ7" s="459"/>
      <c r="BR7" s="459"/>
      <c r="BS7" s="459"/>
      <c r="BT7" s="459"/>
      <c r="BU7" s="460"/>
      <c r="BV7" s="458">
        <v>145936</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15446383</v>
      </c>
      <c r="CU7" s="459"/>
      <c r="CV7" s="459"/>
      <c r="CW7" s="459"/>
      <c r="CX7" s="459"/>
      <c r="CY7" s="459"/>
      <c r="CZ7" s="459"/>
      <c r="DA7" s="460"/>
      <c r="DB7" s="458">
        <v>14863062</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1343186</v>
      </c>
      <c r="BO8" s="459"/>
      <c r="BP8" s="459"/>
      <c r="BQ8" s="459"/>
      <c r="BR8" s="459"/>
      <c r="BS8" s="459"/>
      <c r="BT8" s="459"/>
      <c r="BU8" s="460"/>
      <c r="BV8" s="458">
        <v>547893</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0.99</v>
      </c>
      <c r="CU8" s="562"/>
      <c r="CV8" s="562"/>
      <c r="CW8" s="562"/>
      <c r="CX8" s="562"/>
      <c r="CY8" s="562"/>
      <c r="CZ8" s="562"/>
      <c r="DA8" s="563"/>
      <c r="DB8" s="561">
        <v>0.99</v>
      </c>
      <c r="DC8" s="562"/>
      <c r="DD8" s="562"/>
      <c r="DE8" s="562"/>
      <c r="DF8" s="562"/>
      <c r="DG8" s="562"/>
      <c r="DH8" s="562"/>
      <c r="DI8" s="563"/>
    </row>
    <row r="9" spans="1:119" ht="18.75" customHeight="1" thickBot="1" x14ac:dyDescent="0.2">
      <c r="A9" s="178"/>
      <c r="B9" s="590" t="s">
        <v>111</v>
      </c>
      <c r="C9" s="591"/>
      <c r="D9" s="591"/>
      <c r="E9" s="591"/>
      <c r="F9" s="591"/>
      <c r="G9" s="591"/>
      <c r="H9" s="591"/>
      <c r="I9" s="591"/>
      <c r="J9" s="591"/>
      <c r="K9" s="509"/>
      <c r="L9" s="592" t="s">
        <v>112</v>
      </c>
      <c r="M9" s="593"/>
      <c r="N9" s="593"/>
      <c r="O9" s="593"/>
      <c r="P9" s="593"/>
      <c r="Q9" s="594"/>
      <c r="R9" s="595">
        <v>66950</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115</v>
      </c>
      <c r="AV9" s="517"/>
      <c r="AW9" s="517"/>
      <c r="AX9" s="517"/>
      <c r="AY9" s="472" t="s">
        <v>116</v>
      </c>
      <c r="AZ9" s="473"/>
      <c r="BA9" s="473"/>
      <c r="BB9" s="473"/>
      <c r="BC9" s="473"/>
      <c r="BD9" s="473"/>
      <c r="BE9" s="473"/>
      <c r="BF9" s="473"/>
      <c r="BG9" s="473"/>
      <c r="BH9" s="473"/>
      <c r="BI9" s="473"/>
      <c r="BJ9" s="473"/>
      <c r="BK9" s="473"/>
      <c r="BL9" s="473"/>
      <c r="BM9" s="474"/>
      <c r="BN9" s="458">
        <v>795293</v>
      </c>
      <c r="BO9" s="459"/>
      <c r="BP9" s="459"/>
      <c r="BQ9" s="459"/>
      <c r="BR9" s="459"/>
      <c r="BS9" s="459"/>
      <c r="BT9" s="459"/>
      <c r="BU9" s="460"/>
      <c r="BV9" s="458">
        <v>-280451</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10.199999999999999</v>
      </c>
      <c r="CU9" s="456"/>
      <c r="CV9" s="456"/>
      <c r="CW9" s="456"/>
      <c r="CX9" s="456"/>
      <c r="CY9" s="456"/>
      <c r="CZ9" s="456"/>
      <c r="DA9" s="457"/>
      <c r="DB9" s="455">
        <v>9.8000000000000007</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118</v>
      </c>
      <c r="M10" s="415"/>
      <c r="N10" s="415"/>
      <c r="O10" s="415"/>
      <c r="P10" s="415"/>
      <c r="Q10" s="416"/>
      <c r="R10" s="411">
        <v>67879</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562</v>
      </c>
      <c r="BO10" s="459"/>
      <c r="BP10" s="459"/>
      <c r="BQ10" s="459"/>
      <c r="BR10" s="459"/>
      <c r="BS10" s="459"/>
      <c r="BT10" s="459"/>
      <c r="BU10" s="460"/>
      <c r="BV10" s="458">
        <v>604</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126</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129</v>
      </c>
      <c r="DC11" s="562"/>
      <c r="DD11" s="562"/>
      <c r="DE11" s="562"/>
      <c r="DF11" s="562"/>
      <c r="DG11" s="562"/>
      <c r="DH11" s="562"/>
      <c r="DI11" s="563"/>
    </row>
    <row r="12" spans="1:119" ht="18.75" customHeight="1" x14ac:dyDescent="0.15">
      <c r="A12" s="178"/>
      <c r="B12" s="564" t="s">
        <v>130</v>
      </c>
      <c r="C12" s="565"/>
      <c r="D12" s="565"/>
      <c r="E12" s="565"/>
      <c r="F12" s="565"/>
      <c r="G12" s="565"/>
      <c r="H12" s="565"/>
      <c r="I12" s="565"/>
      <c r="J12" s="565"/>
      <c r="K12" s="566"/>
      <c r="L12" s="573" t="s">
        <v>131</v>
      </c>
      <c r="M12" s="574"/>
      <c r="N12" s="574"/>
      <c r="O12" s="574"/>
      <c r="P12" s="574"/>
      <c r="Q12" s="575"/>
      <c r="R12" s="576">
        <v>67031</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93</v>
      </c>
      <c r="AV12" s="517"/>
      <c r="AW12" s="517"/>
      <c r="AX12" s="517"/>
      <c r="AY12" s="472" t="s">
        <v>135</v>
      </c>
      <c r="AZ12" s="473"/>
      <c r="BA12" s="473"/>
      <c r="BB12" s="473"/>
      <c r="BC12" s="473"/>
      <c r="BD12" s="473"/>
      <c r="BE12" s="473"/>
      <c r="BF12" s="473"/>
      <c r="BG12" s="473"/>
      <c r="BH12" s="473"/>
      <c r="BI12" s="473"/>
      <c r="BJ12" s="473"/>
      <c r="BK12" s="473"/>
      <c r="BL12" s="473"/>
      <c r="BM12" s="474"/>
      <c r="BN12" s="458">
        <v>192910</v>
      </c>
      <c r="BO12" s="459"/>
      <c r="BP12" s="459"/>
      <c r="BQ12" s="459"/>
      <c r="BR12" s="459"/>
      <c r="BS12" s="459"/>
      <c r="BT12" s="459"/>
      <c r="BU12" s="460"/>
      <c r="BV12" s="458">
        <v>76516</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129</v>
      </c>
      <c r="CU12" s="562"/>
      <c r="CV12" s="562"/>
      <c r="CW12" s="562"/>
      <c r="CX12" s="562"/>
      <c r="CY12" s="562"/>
      <c r="CZ12" s="562"/>
      <c r="DA12" s="563"/>
      <c r="DB12" s="561" t="s">
        <v>137</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138</v>
      </c>
      <c r="N13" s="543"/>
      <c r="O13" s="543"/>
      <c r="P13" s="543"/>
      <c r="Q13" s="544"/>
      <c r="R13" s="545">
        <v>66065</v>
      </c>
      <c r="S13" s="546"/>
      <c r="T13" s="546"/>
      <c r="U13" s="546"/>
      <c r="V13" s="547"/>
      <c r="W13" s="548" t="s">
        <v>139</v>
      </c>
      <c r="X13" s="444"/>
      <c r="Y13" s="444"/>
      <c r="Z13" s="444"/>
      <c r="AA13" s="444"/>
      <c r="AB13" s="445"/>
      <c r="AC13" s="411">
        <v>904</v>
      </c>
      <c r="AD13" s="412"/>
      <c r="AE13" s="412"/>
      <c r="AF13" s="412"/>
      <c r="AG13" s="413"/>
      <c r="AH13" s="411">
        <v>940</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602945</v>
      </c>
      <c r="BO13" s="459"/>
      <c r="BP13" s="459"/>
      <c r="BQ13" s="459"/>
      <c r="BR13" s="459"/>
      <c r="BS13" s="459"/>
      <c r="BT13" s="459"/>
      <c r="BU13" s="460"/>
      <c r="BV13" s="458">
        <v>-356363</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6.3</v>
      </c>
      <c r="CU13" s="456"/>
      <c r="CV13" s="456"/>
      <c r="CW13" s="456"/>
      <c r="CX13" s="456"/>
      <c r="CY13" s="456"/>
      <c r="CZ13" s="456"/>
      <c r="DA13" s="457"/>
      <c r="DB13" s="455">
        <v>6.4</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144</v>
      </c>
      <c r="M14" s="585"/>
      <c r="N14" s="585"/>
      <c r="O14" s="585"/>
      <c r="P14" s="585"/>
      <c r="Q14" s="586"/>
      <c r="R14" s="545">
        <v>67416</v>
      </c>
      <c r="S14" s="546"/>
      <c r="T14" s="546"/>
      <c r="U14" s="546"/>
      <c r="V14" s="547"/>
      <c r="W14" s="549"/>
      <c r="X14" s="447"/>
      <c r="Y14" s="447"/>
      <c r="Z14" s="447"/>
      <c r="AA14" s="447"/>
      <c r="AB14" s="448"/>
      <c r="AC14" s="538">
        <v>3.2</v>
      </c>
      <c r="AD14" s="539"/>
      <c r="AE14" s="539"/>
      <c r="AF14" s="539"/>
      <c r="AG14" s="540"/>
      <c r="AH14" s="538">
        <v>3.2</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v>47</v>
      </c>
      <c r="CU14" s="556"/>
      <c r="CV14" s="556"/>
      <c r="CW14" s="556"/>
      <c r="CX14" s="556"/>
      <c r="CY14" s="556"/>
      <c r="CZ14" s="556"/>
      <c r="DA14" s="557"/>
      <c r="DB14" s="555">
        <v>56.2</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146</v>
      </c>
      <c r="N15" s="543"/>
      <c r="O15" s="543"/>
      <c r="P15" s="543"/>
      <c r="Q15" s="544"/>
      <c r="R15" s="545">
        <v>66414</v>
      </c>
      <c r="S15" s="546"/>
      <c r="T15" s="546"/>
      <c r="U15" s="546"/>
      <c r="V15" s="547"/>
      <c r="W15" s="548" t="s">
        <v>147</v>
      </c>
      <c r="X15" s="444"/>
      <c r="Y15" s="444"/>
      <c r="Z15" s="444"/>
      <c r="AA15" s="444"/>
      <c r="AB15" s="445"/>
      <c r="AC15" s="411">
        <v>9347</v>
      </c>
      <c r="AD15" s="412"/>
      <c r="AE15" s="412"/>
      <c r="AF15" s="412"/>
      <c r="AG15" s="413"/>
      <c r="AH15" s="411">
        <v>10067</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11508968</v>
      </c>
      <c r="BO15" s="488"/>
      <c r="BP15" s="488"/>
      <c r="BQ15" s="488"/>
      <c r="BR15" s="488"/>
      <c r="BS15" s="488"/>
      <c r="BT15" s="488"/>
      <c r="BU15" s="489"/>
      <c r="BV15" s="487">
        <v>11197729</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32.799999999999997</v>
      </c>
      <c r="AD16" s="539"/>
      <c r="AE16" s="539"/>
      <c r="AF16" s="539"/>
      <c r="AG16" s="540"/>
      <c r="AH16" s="538">
        <v>34.5</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11794769</v>
      </c>
      <c r="BO16" s="459"/>
      <c r="BP16" s="459"/>
      <c r="BQ16" s="459"/>
      <c r="BR16" s="459"/>
      <c r="BS16" s="459"/>
      <c r="BT16" s="459"/>
      <c r="BU16" s="460"/>
      <c r="BV16" s="458">
        <v>11382162</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18230</v>
      </c>
      <c r="AD17" s="412"/>
      <c r="AE17" s="412"/>
      <c r="AF17" s="412"/>
      <c r="AG17" s="413"/>
      <c r="AH17" s="411">
        <v>18198</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14750126</v>
      </c>
      <c r="BO17" s="459"/>
      <c r="BP17" s="459"/>
      <c r="BQ17" s="459"/>
      <c r="BR17" s="459"/>
      <c r="BS17" s="459"/>
      <c r="BT17" s="459"/>
      <c r="BU17" s="460"/>
      <c r="BV17" s="458">
        <v>14394232</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157</v>
      </c>
      <c r="C18" s="509"/>
      <c r="D18" s="509"/>
      <c r="E18" s="510"/>
      <c r="F18" s="510"/>
      <c r="G18" s="510"/>
      <c r="H18" s="510"/>
      <c r="I18" s="510"/>
      <c r="J18" s="510"/>
      <c r="K18" s="510"/>
      <c r="L18" s="511">
        <v>106.04</v>
      </c>
      <c r="M18" s="511"/>
      <c r="N18" s="511"/>
      <c r="O18" s="511"/>
      <c r="P18" s="511"/>
      <c r="Q18" s="511"/>
      <c r="R18" s="512"/>
      <c r="S18" s="512"/>
      <c r="T18" s="512"/>
      <c r="U18" s="512"/>
      <c r="V18" s="513"/>
      <c r="W18" s="529"/>
      <c r="X18" s="530"/>
      <c r="Y18" s="530"/>
      <c r="Z18" s="530"/>
      <c r="AA18" s="530"/>
      <c r="AB18" s="554"/>
      <c r="AC18" s="428">
        <v>64</v>
      </c>
      <c r="AD18" s="429"/>
      <c r="AE18" s="429"/>
      <c r="AF18" s="429"/>
      <c r="AG18" s="514"/>
      <c r="AH18" s="428">
        <v>62.3</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12435128</v>
      </c>
      <c r="BO18" s="459"/>
      <c r="BP18" s="459"/>
      <c r="BQ18" s="459"/>
      <c r="BR18" s="459"/>
      <c r="BS18" s="459"/>
      <c r="BT18" s="459"/>
      <c r="BU18" s="460"/>
      <c r="BV18" s="458">
        <v>12415504</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159</v>
      </c>
      <c r="C19" s="509"/>
      <c r="D19" s="509"/>
      <c r="E19" s="510"/>
      <c r="F19" s="510"/>
      <c r="G19" s="510"/>
      <c r="H19" s="510"/>
      <c r="I19" s="510"/>
      <c r="J19" s="510"/>
      <c r="K19" s="510"/>
      <c r="L19" s="518">
        <v>631</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17931976</v>
      </c>
      <c r="BO19" s="459"/>
      <c r="BP19" s="459"/>
      <c r="BQ19" s="459"/>
      <c r="BR19" s="459"/>
      <c r="BS19" s="459"/>
      <c r="BT19" s="459"/>
      <c r="BU19" s="460"/>
      <c r="BV19" s="458">
        <v>17906003</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161</v>
      </c>
      <c r="C20" s="509"/>
      <c r="D20" s="509"/>
      <c r="E20" s="510"/>
      <c r="F20" s="510"/>
      <c r="G20" s="510"/>
      <c r="H20" s="510"/>
      <c r="I20" s="510"/>
      <c r="J20" s="510"/>
      <c r="K20" s="510"/>
      <c r="L20" s="518">
        <v>28318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17262157</v>
      </c>
      <c r="BO22" s="488"/>
      <c r="BP22" s="488"/>
      <c r="BQ22" s="488"/>
      <c r="BR22" s="488"/>
      <c r="BS22" s="488"/>
      <c r="BT22" s="488"/>
      <c r="BU22" s="489"/>
      <c r="BV22" s="487">
        <v>17480036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13129051</v>
      </c>
      <c r="BO23" s="459"/>
      <c r="BP23" s="459"/>
      <c r="BQ23" s="459"/>
      <c r="BR23" s="459"/>
      <c r="BS23" s="459"/>
      <c r="BT23" s="459"/>
      <c r="BU23" s="460"/>
      <c r="BV23" s="458">
        <v>12886639</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171</v>
      </c>
      <c r="F24" s="415"/>
      <c r="G24" s="415"/>
      <c r="H24" s="415"/>
      <c r="I24" s="415"/>
      <c r="J24" s="415"/>
      <c r="K24" s="416"/>
      <c r="L24" s="411">
        <v>1</v>
      </c>
      <c r="M24" s="412"/>
      <c r="N24" s="412"/>
      <c r="O24" s="412"/>
      <c r="P24" s="413"/>
      <c r="Q24" s="411">
        <v>8360</v>
      </c>
      <c r="R24" s="412"/>
      <c r="S24" s="412"/>
      <c r="T24" s="412"/>
      <c r="U24" s="412"/>
      <c r="V24" s="413"/>
      <c r="W24" s="501"/>
      <c r="X24" s="438"/>
      <c r="Y24" s="439"/>
      <c r="Z24" s="414" t="s">
        <v>172</v>
      </c>
      <c r="AA24" s="415"/>
      <c r="AB24" s="415"/>
      <c r="AC24" s="415"/>
      <c r="AD24" s="415"/>
      <c r="AE24" s="415"/>
      <c r="AF24" s="415"/>
      <c r="AG24" s="416"/>
      <c r="AH24" s="411">
        <v>375</v>
      </c>
      <c r="AI24" s="412"/>
      <c r="AJ24" s="412"/>
      <c r="AK24" s="412"/>
      <c r="AL24" s="413"/>
      <c r="AM24" s="411">
        <v>1074750</v>
      </c>
      <c r="AN24" s="412"/>
      <c r="AO24" s="412"/>
      <c r="AP24" s="412"/>
      <c r="AQ24" s="412"/>
      <c r="AR24" s="413"/>
      <c r="AS24" s="411">
        <v>2866</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11287947</v>
      </c>
      <c r="BO24" s="459"/>
      <c r="BP24" s="459"/>
      <c r="BQ24" s="459"/>
      <c r="BR24" s="459"/>
      <c r="BS24" s="459"/>
      <c r="BT24" s="459"/>
      <c r="BU24" s="460"/>
      <c r="BV24" s="458">
        <v>11161002</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174</v>
      </c>
      <c r="F25" s="415"/>
      <c r="G25" s="415"/>
      <c r="H25" s="415"/>
      <c r="I25" s="415"/>
      <c r="J25" s="415"/>
      <c r="K25" s="416"/>
      <c r="L25" s="411">
        <v>2</v>
      </c>
      <c r="M25" s="412"/>
      <c r="N25" s="412"/>
      <c r="O25" s="412"/>
      <c r="P25" s="413"/>
      <c r="Q25" s="411">
        <v>6670</v>
      </c>
      <c r="R25" s="412"/>
      <c r="S25" s="412"/>
      <c r="T25" s="412"/>
      <c r="U25" s="412"/>
      <c r="V25" s="413"/>
      <c r="W25" s="501"/>
      <c r="X25" s="438"/>
      <c r="Y25" s="439"/>
      <c r="Z25" s="414" t="s">
        <v>175</v>
      </c>
      <c r="AA25" s="415"/>
      <c r="AB25" s="415"/>
      <c r="AC25" s="415"/>
      <c r="AD25" s="415"/>
      <c r="AE25" s="415"/>
      <c r="AF25" s="415"/>
      <c r="AG25" s="416"/>
      <c r="AH25" s="411" t="s">
        <v>176</v>
      </c>
      <c r="AI25" s="412"/>
      <c r="AJ25" s="412"/>
      <c r="AK25" s="412"/>
      <c r="AL25" s="413"/>
      <c r="AM25" s="411" t="s">
        <v>129</v>
      </c>
      <c r="AN25" s="412"/>
      <c r="AO25" s="412"/>
      <c r="AP25" s="412"/>
      <c r="AQ25" s="412"/>
      <c r="AR25" s="413"/>
      <c r="AS25" s="411" t="s">
        <v>129</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3661638</v>
      </c>
      <c r="BO25" s="488"/>
      <c r="BP25" s="488"/>
      <c r="BQ25" s="488"/>
      <c r="BR25" s="488"/>
      <c r="BS25" s="488"/>
      <c r="BT25" s="488"/>
      <c r="BU25" s="489"/>
      <c r="BV25" s="487">
        <v>2465197</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178</v>
      </c>
      <c r="F26" s="415"/>
      <c r="G26" s="415"/>
      <c r="H26" s="415"/>
      <c r="I26" s="415"/>
      <c r="J26" s="415"/>
      <c r="K26" s="416"/>
      <c r="L26" s="411">
        <v>1</v>
      </c>
      <c r="M26" s="412"/>
      <c r="N26" s="412"/>
      <c r="O26" s="412"/>
      <c r="P26" s="413"/>
      <c r="Q26" s="411">
        <v>6020</v>
      </c>
      <c r="R26" s="412"/>
      <c r="S26" s="412"/>
      <c r="T26" s="412"/>
      <c r="U26" s="412"/>
      <c r="V26" s="413"/>
      <c r="W26" s="501"/>
      <c r="X26" s="438"/>
      <c r="Y26" s="439"/>
      <c r="Z26" s="414" t="s">
        <v>179</v>
      </c>
      <c r="AA26" s="469"/>
      <c r="AB26" s="469"/>
      <c r="AC26" s="469"/>
      <c r="AD26" s="469"/>
      <c r="AE26" s="469"/>
      <c r="AF26" s="469"/>
      <c r="AG26" s="470"/>
      <c r="AH26" s="411">
        <v>4</v>
      </c>
      <c r="AI26" s="412"/>
      <c r="AJ26" s="412"/>
      <c r="AK26" s="412"/>
      <c r="AL26" s="413"/>
      <c r="AM26" s="411">
        <v>11552</v>
      </c>
      <c r="AN26" s="412"/>
      <c r="AO26" s="412"/>
      <c r="AP26" s="412"/>
      <c r="AQ26" s="412"/>
      <c r="AR26" s="413"/>
      <c r="AS26" s="411">
        <v>2888</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t="s">
        <v>129</v>
      </c>
      <c r="BO26" s="459"/>
      <c r="BP26" s="459"/>
      <c r="BQ26" s="459"/>
      <c r="BR26" s="459"/>
      <c r="BS26" s="459"/>
      <c r="BT26" s="459"/>
      <c r="BU26" s="460"/>
      <c r="BV26" s="458" t="s">
        <v>129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181</v>
      </c>
      <c r="F27" s="415"/>
      <c r="G27" s="415"/>
      <c r="H27" s="415"/>
      <c r="I27" s="415"/>
      <c r="J27" s="415"/>
      <c r="K27" s="416"/>
      <c r="L27" s="411">
        <v>1</v>
      </c>
      <c r="M27" s="412"/>
      <c r="N27" s="412"/>
      <c r="O27" s="412"/>
      <c r="P27" s="413"/>
      <c r="Q27" s="411">
        <v>3960</v>
      </c>
      <c r="R27" s="412"/>
      <c r="S27" s="412"/>
      <c r="T27" s="412"/>
      <c r="U27" s="412"/>
      <c r="V27" s="413"/>
      <c r="W27" s="501"/>
      <c r="X27" s="438"/>
      <c r="Y27" s="439"/>
      <c r="Z27" s="414" t="s">
        <v>182</v>
      </c>
      <c r="AA27" s="415"/>
      <c r="AB27" s="415"/>
      <c r="AC27" s="415"/>
      <c r="AD27" s="415"/>
      <c r="AE27" s="415"/>
      <c r="AF27" s="415"/>
      <c r="AG27" s="416"/>
      <c r="AH27" s="411">
        <v>29</v>
      </c>
      <c r="AI27" s="412"/>
      <c r="AJ27" s="412"/>
      <c r="AK27" s="412"/>
      <c r="AL27" s="413"/>
      <c r="AM27" s="411">
        <v>77749</v>
      </c>
      <c r="AN27" s="412"/>
      <c r="AO27" s="412"/>
      <c r="AP27" s="412"/>
      <c r="AQ27" s="412"/>
      <c r="AR27" s="413"/>
      <c r="AS27" s="411">
        <v>2681</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v>586447</v>
      </c>
      <c r="BO27" s="493"/>
      <c r="BP27" s="493"/>
      <c r="BQ27" s="493"/>
      <c r="BR27" s="493"/>
      <c r="BS27" s="493"/>
      <c r="BT27" s="493"/>
      <c r="BU27" s="494"/>
      <c r="BV27" s="492">
        <v>586443</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184</v>
      </c>
      <c r="F28" s="415"/>
      <c r="G28" s="415"/>
      <c r="H28" s="415"/>
      <c r="I28" s="415"/>
      <c r="J28" s="415"/>
      <c r="K28" s="416"/>
      <c r="L28" s="411">
        <v>1</v>
      </c>
      <c r="M28" s="412"/>
      <c r="N28" s="412"/>
      <c r="O28" s="412"/>
      <c r="P28" s="413"/>
      <c r="Q28" s="411">
        <v>3630</v>
      </c>
      <c r="R28" s="412"/>
      <c r="S28" s="412"/>
      <c r="T28" s="412"/>
      <c r="U28" s="412"/>
      <c r="V28" s="413"/>
      <c r="W28" s="501"/>
      <c r="X28" s="438"/>
      <c r="Y28" s="439"/>
      <c r="Z28" s="414" t="s">
        <v>185</v>
      </c>
      <c r="AA28" s="415"/>
      <c r="AB28" s="415"/>
      <c r="AC28" s="415"/>
      <c r="AD28" s="415"/>
      <c r="AE28" s="415"/>
      <c r="AF28" s="415"/>
      <c r="AG28" s="416"/>
      <c r="AH28" s="411" t="s">
        <v>137</v>
      </c>
      <c r="AI28" s="412"/>
      <c r="AJ28" s="412"/>
      <c r="AK28" s="412"/>
      <c r="AL28" s="413"/>
      <c r="AM28" s="411" t="s">
        <v>137</v>
      </c>
      <c r="AN28" s="412"/>
      <c r="AO28" s="412"/>
      <c r="AP28" s="412"/>
      <c r="AQ28" s="412"/>
      <c r="AR28" s="413"/>
      <c r="AS28" s="411" t="s">
        <v>137</v>
      </c>
      <c r="AT28" s="412"/>
      <c r="AU28" s="412"/>
      <c r="AV28" s="412"/>
      <c r="AW28" s="412"/>
      <c r="AX28" s="471"/>
      <c r="AY28" s="475" t="s">
        <v>186</v>
      </c>
      <c r="AZ28" s="476"/>
      <c r="BA28" s="476"/>
      <c r="BB28" s="477"/>
      <c r="BC28" s="484" t="s">
        <v>47</v>
      </c>
      <c r="BD28" s="485"/>
      <c r="BE28" s="485"/>
      <c r="BF28" s="485"/>
      <c r="BG28" s="485"/>
      <c r="BH28" s="485"/>
      <c r="BI28" s="485"/>
      <c r="BJ28" s="485"/>
      <c r="BK28" s="485"/>
      <c r="BL28" s="485"/>
      <c r="BM28" s="486"/>
      <c r="BN28" s="487">
        <v>1833647</v>
      </c>
      <c r="BO28" s="488"/>
      <c r="BP28" s="488"/>
      <c r="BQ28" s="488"/>
      <c r="BR28" s="488"/>
      <c r="BS28" s="488"/>
      <c r="BT28" s="488"/>
      <c r="BU28" s="489"/>
      <c r="BV28" s="487">
        <v>1745995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187</v>
      </c>
      <c r="F29" s="415"/>
      <c r="G29" s="415"/>
      <c r="H29" s="415"/>
      <c r="I29" s="415"/>
      <c r="J29" s="415"/>
      <c r="K29" s="416"/>
      <c r="L29" s="411">
        <v>18</v>
      </c>
      <c r="M29" s="412"/>
      <c r="N29" s="412"/>
      <c r="O29" s="412"/>
      <c r="P29" s="413"/>
      <c r="Q29" s="411">
        <v>3420</v>
      </c>
      <c r="R29" s="412"/>
      <c r="S29" s="412"/>
      <c r="T29" s="412"/>
      <c r="U29" s="412"/>
      <c r="V29" s="413"/>
      <c r="W29" s="502"/>
      <c r="X29" s="503"/>
      <c r="Y29" s="504"/>
      <c r="Z29" s="414" t="s">
        <v>188</v>
      </c>
      <c r="AA29" s="415"/>
      <c r="AB29" s="415"/>
      <c r="AC29" s="415"/>
      <c r="AD29" s="415"/>
      <c r="AE29" s="415"/>
      <c r="AF29" s="415"/>
      <c r="AG29" s="416"/>
      <c r="AH29" s="411">
        <v>404</v>
      </c>
      <c r="AI29" s="412"/>
      <c r="AJ29" s="412"/>
      <c r="AK29" s="412"/>
      <c r="AL29" s="413"/>
      <c r="AM29" s="411">
        <v>1152499</v>
      </c>
      <c r="AN29" s="412"/>
      <c r="AO29" s="412"/>
      <c r="AP29" s="412"/>
      <c r="AQ29" s="412"/>
      <c r="AR29" s="413"/>
      <c r="AS29" s="411">
        <v>2853</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295872</v>
      </c>
      <c r="BO29" s="459"/>
      <c r="BP29" s="459"/>
      <c r="BQ29" s="459"/>
      <c r="BR29" s="459"/>
      <c r="BS29" s="459"/>
      <c r="BT29" s="459"/>
      <c r="BU29" s="460"/>
      <c r="BV29" s="458">
        <v>295790</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99.1</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699574</v>
      </c>
      <c r="BO30" s="493"/>
      <c r="BP30" s="493"/>
      <c r="BQ30" s="493"/>
      <c r="BR30" s="493"/>
      <c r="BS30" s="493"/>
      <c r="BT30" s="493"/>
      <c r="BU30" s="494"/>
      <c r="BV30" s="492">
        <v>773107</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197</v>
      </c>
      <c r="V33" s="410"/>
      <c r="W33" s="409" t="s">
        <v>199</v>
      </c>
      <c r="X33" s="409"/>
      <c r="Y33" s="409"/>
      <c r="Z33" s="409"/>
      <c r="AA33" s="409"/>
      <c r="AB33" s="409"/>
      <c r="AC33" s="409"/>
      <c r="AD33" s="409"/>
      <c r="AE33" s="409"/>
      <c r="AF33" s="409"/>
      <c r="AG33" s="409"/>
      <c r="AH33" s="409"/>
      <c r="AI33" s="409"/>
      <c r="AJ33" s="409"/>
      <c r="AK33" s="409"/>
      <c r="AL33" s="203"/>
      <c r="AM33" s="410" t="s">
        <v>200</v>
      </c>
      <c r="AN33" s="410"/>
      <c r="AO33" s="409" t="s">
        <v>198</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197</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IF('各会計、関係団体の財政状況及び健全化判断比率'!B31="","",'各会計、関係団体の財政状況及び健全化判断比率'!B31)</f>
        <v>下水道事業会計</v>
      </c>
      <c r="AP34" s="407"/>
      <c r="AQ34" s="407"/>
      <c r="AR34" s="407"/>
      <c r="AS34" s="407"/>
      <c r="AT34" s="407"/>
      <c r="AU34" s="407"/>
      <c r="AV34" s="407"/>
      <c r="AW34" s="407"/>
      <c r="AX34" s="407"/>
      <c r="AY34" s="407"/>
      <c r="AZ34" s="407"/>
      <c r="BA34" s="407"/>
      <c r="BB34" s="407"/>
      <c r="BC34" s="407"/>
      <c r="BD34" s="178"/>
      <c r="BE34" s="406">
        <f>IF(BG34="","",MAX(C34:D43,U34:V43,AM34:AN43)+1)</f>
        <v>8</v>
      </c>
      <c r="BF34" s="406"/>
      <c r="BG34" s="407" t="str">
        <f>IF('各会計、関係団体の財政状況及び健全化判断比率'!B33="","",'各会計、関係団体の財政状況及び健全化判断比率'!B33)</f>
        <v>農業集落排水特別会計</v>
      </c>
      <c r="BH34" s="407"/>
      <c r="BI34" s="407"/>
      <c r="BJ34" s="407"/>
      <c r="BK34" s="407"/>
      <c r="BL34" s="407"/>
      <c r="BM34" s="407"/>
      <c r="BN34" s="407"/>
      <c r="BO34" s="407"/>
      <c r="BP34" s="407"/>
      <c r="BQ34" s="407"/>
      <c r="BR34" s="407"/>
      <c r="BS34" s="407"/>
      <c r="BT34" s="407"/>
      <c r="BU34" s="407"/>
      <c r="BV34" s="178"/>
      <c r="BW34" s="406">
        <f>IF(BY34="","",MAX(C34:D43,U34:V43,AM34:AN43,BE34:BF43)+1)</f>
        <v>10</v>
      </c>
      <c r="BX34" s="406"/>
      <c r="BY34" s="407" t="str">
        <f>IF('各会計、関係団体の財政状況及び健全化判断比率'!B68="","",'各会計、関係団体の財政状況及び健全化判断比率'!B68)</f>
        <v>茨城県市町村総合事務組合（一般会計）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20</v>
      </c>
      <c r="CP34" s="406"/>
      <c r="CQ34" s="407" t="str">
        <f>IF('各会計、関係団体の財政状況及び健全化判断比率'!BS7="","",'各会計、関係団体の財政状況及び健全化判断比率'!BS7)</f>
        <v>鹿嶋市農業公社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墓地特別会計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f t="shared" ref="AM35:AM43" si="0">IF(AO35="","",AM34+1)</f>
        <v>7</v>
      </c>
      <c r="AN35" s="406"/>
      <c r="AO35" s="407" t="str">
        <f>IF('各会計、関係団体の財政状況及び健全化判断比率'!B32="","",'各会計、関係団体の財政状況及び健全化判断比率'!B32)</f>
        <v>水道事業会計</v>
      </c>
      <c r="AP35" s="407"/>
      <c r="AQ35" s="407"/>
      <c r="AR35" s="407"/>
      <c r="AS35" s="407"/>
      <c r="AT35" s="407"/>
      <c r="AU35" s="407"/>
      <c r="AV35" s="407"/>
      <c r="AW35" s="407"/>
      <c r="AX35" s="407"/>
      <c r="AY35" s="407"/>
      <c r="AZ35" s="407"/>
      <c r="BA35" s="407"/>
      <c r="BB35" s="407"/>
      <c r="BC35" s="407"/>
      <c r="BD35" s="178"/>
      <c r="BE35" s="406">
        <f t="shared" ref="BE35:BE43" si="1">IF(BG35="","",BE34+1)</f>
        <v>9</v>
      </c>
      <c r="BF35" s="406"/>
      <c r="BG35" s="407" t="str">
        <f>IF('各会計、関係団体の財政状況及び健全化判断比率'!B34="","",'各会計、関係団体の財政状況及び健全化判断比率'!B34)</f>
        <v>鹿島臨海都市計画事業鹿嶋市平井東部土地区画整理事業特別会計</v>
      </c>
      <c r="BH35" s="407"/>
      <c r="BI35" s="407"/>
      <c r="BJ35" s="407"/>
      <c r="BK35" s="407"/>
      <c r="BL35" s="407"/>
      <c r="BM35" s="407"/>
      <c r="BN35" s="407"/>
      <c r="BO35" s="407"/>
      <c r="BP35" s="407"/>
      <c r="BQ35" s="407"/>
      <c r="BR35" s="407"/>
      <c r="BS35" s="407"/>
      <c r="BT35" s="407"/>
      <c r="BU35" s="407"/>
      <c r="BV35" s="178"/>
      <c r="BW35" s="406">
        <f t="shared" ref="BW35:BW43" si="2">IF(BY35="","",BW34+1)</f>
        <v>11</v>
      </c>
      <c r="BX35" s="406"/>
      <c r="BY35" s="407" t="str">
        <f>IF('各会計、関係団体の財政状況及び健全化判断比率'!B69="","",'各会計、関係団体の財政状況及び健全化判断比率'!B69)</f>
        <v>茨城県市町村総合事務組合（県民交通災害共済事業特別会計）</v>
      </c>
      <c r="BZ35" s="407"/>
      <c r="CA35" s="407"/>
      <c r="CB35" s="407"/>
      <c r="CC35" s="407"/>
      <c r="CD35" s="407"/>
      <c r="CE35" s="407"/>
      <c r="CF35" s="407"/>
      <c r="CG35" s="407"/>
      <c r="CH35" s="407"/>
      <c r="CI35" s="407"/>
      <c r="CJ35" s="407"/>
      <c r="CK35" s="407"/>
      <c r="CL35" s="407"/>
      <c r="CM35" s="407"/>
      <c r="CN35" s="178"/>
      <c r="CO35" s="406">
        <f t="shared" ref="CO35:CO43" si="3">IF(CQ35="","",CO34+1)</f>
        <v>21</v>
      </c>
      <c r="CP35" s="406"/>
      <c r="CQ35" s="407" t="str">
        <f>IF('各会計、関係団体の財政状況及び健全化判断比率'!BS8="","",'各会計、関係団体の財政状況及び健全化判断比率'!BS8)</f>
        <v>鹿嶋市文化スポーツ振興事業団</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介護保険特別会計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12</v>
      </c>
      <c r="BX36" s="406"/>
      <c r="BY36" s="407" t="str">
        <f>IF('各会計、関係団体の財政状況及び健全化判断比率'!B70="","",'各会計、関係団体の財政状況及び健全化判断比率'!B70)</f>
        <v>茨城租税債権管理機構（一般会計）</v>
      </c>
      <c r="BZ36" s="407"/>
      <c r="CA36" s="407"/>
      <c r="CB36" s="407"/>
      <c r="CC36" s="407"/>
      <c r="CD36" s="407"/>
      <c r="CE36" s="407"/>
      <c r="CF36" s="407"/>
      <c r="CG36" s="407"/>
      <c r="CH36" s="407"/>
      <c r="CI36" s="407"/>
      <c r="CJ36" s="407"/>
      <c r="CK36" s="407"/>
      <c r="CL36" s="407"/>
      <c r="CM36" s="407"/>
      <c r="CN36" s="178"/>
      <c r="CO36" s="406">
        <f t="shared" si="3"/>
        <v>22</v>
      </c>
      <c r="CP36" s="406"/>
      <c r="CQ36" s="407" t="str">
        <f>IF('各会計、関係団体の財政状況及び健全化判断比率'!BS9="","",'各会計、関係団体の財政状況及び健全化判断比率'!BS9)</f>
        <v>まちづくり鹿嶋</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13</v>
      </c>
      <c r="BX37" s="406"/>
      <c r="BY37" s="407" t="str">
        <f>IF('各会計、関係団体の財政状況及び健全化判断比率'!B71="","",'各会計、関係団体の財政状況及び健全化判断比率'!B71)</f>
        <v>茨城県後期高齢者医療広域連合（一般会計）</v>
      </c>
      <c r="BZ37" s="407"/>
      <c r="CA37" s="407"/>
      <c r="CB37" s="407"/>
      <c r="CC37" s="407"/>
      <c r="CD37" s="407"/>
      <c r="CE37" s="407"/>
      <c r="CF37" s="407"/>
      <c r="CG37" s="407"/>
      <c r="CH37" s="407"/>
      <c r="CI37" s="407"/>
      <c r="CJ37" s="407"/>
      <c r="CK37" s="407"/>
      <c r="CL37" s="407"/>
      <c r="CM37" s="407"/>
      <c r="CN37" s="178"/>
      <c r="CO37" s="406">
        <f t="shared" si="3"/>
        <v>23</v>
      </c>
      <c r="CP37" s="406"/>
      <c r="CQ37" s="407" t="str">
        <f>IF('各会計、関係団体の財政状況及び健全化判断比率'!BS10="","",'各会計、関係団体の財政状況及び健全化判断比率'!BS10)</f>
        <v>アントラーズホームタウンＤＭＯ</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14</v>
      </c>
      <c r="BX38" s="406"/>
      <c r="BY38" s="407" t="str">
        <f>IF('各会計、関係団体の財政状況及び健全化判断比率'!B72="","",'各会計、関係団体の財政状況及び健全化判断比率'!B72)</f>
        <v>茨城県後期高齢者医療広域連合（後期高齢医療特別会計）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15</v>
      </c>
      <c r="BX39" s="406"/>
      <c r="BY39" s="407" t="str">
        <f>IF('各会計、関係団体の財政状況及び健全化判断比率'!B73="","",'各会計、関係団体の財政状況及び健全化判断比率'!B73)</f>
        <v>鹿行広域事務組合（一般会計）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16</v>
      </c>
      <c r="BX40" s="406"/>
      <c r="BY40" s="407" t="str">
        <f>IF('各会計、関係団体の財政状況及び健全化判断比率'!B74="","",'各会計、関係団体の財政状況及び健全化判断比率'!B74)</f>
        <v>鹿行広域事務組合（養護老人ホーム事業特別会計）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17</v>
      </c>
      <c r="BX41" s="406"/>
      <c r="BY41" s="407" t="str">
        <f>IF('各会計、関係団体の財政状況及び健全化判断比率'!B75="","",'各会計、関係団体の財政状況及び健全化判断比率'!B75)</f>
        <v>鹿島地方事務組合（一般会計）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18</v>
      </c>
      <c r="BX42" s="406"/>
      <c r="BY42" s="407" t="str">
        <f>IF('各会計、関係団体の財政状況及び健全化判断比率'!B76="","",'各会計、関係団体の財政状況及び健全化判断比率'!B76)</f>
        <v>鹿島地方事務組合（環境事業特別会計）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19</v>
      </c>
      <c r="BX43" s="406"/>
      <c r="BY43" s="407" t="str">
        <f>IF('各会計、関係団体の財政状況及び健全化判断比率'!B77="","",'各会計、関係団体の財政状況及び健全化判断比率'!B77)</f>
        <v>鹿島地方事務組合（消防事業特別会計）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606</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15" t="s">
        <v>566</v>
      </c>
      <c r="D34" s="1215"/>
      <c r="E34" s="1216"/>
      <c r="F34" s="32">
        <v>12.19</v>
      </c>
      <c r="G34" s="33">
        <v>13.7</v>
      </c>
      <c r="H34" s="33">
        <v>15.52</v>
      </c>
      <c r="I34" s="33">
        <v>15.16</v>
      </c>
      <c r="J34" s="34">
        <v>15.2</v>
      </c>
      <c r="K34" s="22"/>
      <c r="L34" s="22"/>
      <c r="M34" s="22"/>
      <c r="N34" s="22"/>
      <c r="O34" s="22"/>
      <c r="P34" s="22"/>
    </row>
    <row r="35" spans="1:16" ht="39" customHeight="1" x14ac:dyDescent="0.15">
      <c r="A35" s="22"/>
      <c r="B35" s="35"/>
      <c r="C35" s="1209" t="s">
        <v>567</v>
      </c>
      <c r="D35" s="1210"/>
      <c r="E35" s="1211"/>
      <c r="F35" s="36">
        <v>15.28</v>
      </c>
      <c r="G35" s="37">
        <v>6.38</v>
      </c>
      <c r="H35" s="37">
        <v>5.68</v>
      </c>
      <c r="I35" s="37">
        <v>3.62</v>
      </c>
      <c r="J35" s="38">
        <v>8.6300000000000008</v>
      </c>
      <c r="K35" s="22"/>
      <c r="L35" s="22"/>
      <c r="M35" s="22"/>
      <c r="N35" s="22"/>
      <c r="O35" s="22"/>
      <c r="P35" s="22"/>
    </row>
    <row r="36" spans="1:16" ht="39" customHeight="1" x14ac:dyDescent="0.15">
      <c r="A36" s="22"/>
      <c r="B36" s="35"/>
      <c r="C36" s="1209" t="s">
        <v>568</v>
      </c>
      <c r="D36" s="1210"/>
      <c r="E36" s="1211"/>
      <c r="F36" s="36">
        <v>5.03</v>
      </c>
      <c r="G36" s="37">
        <v>5.01</v>
      </c>
      <c r="H36" s="37">
        <v>4.99</v>
      </c>
      <c r="I36" s="37">
        <v>4.3</v>
      </c>
      <c r="J36" s="38">
        <v>3.45</v>
      </c>
      <c r="K36" s="22"/>
      <c r="L36" s="22"/>
      <c r="M36" s="22"/>
      <c r="N36" s="22"/>
      <c r="O36" s="22"/>
      <c r="P36" s="22"/>
    </row>
    <row r="37" spans="1:16" ht="39" customHeight="1" x14ac:dyDescent="0.15">
      <c r="A37" s="22"/>
      <c r="B37" s="35"/>
      <c r="C37" s="1209" t="s">
        <v>569</v>
      </c>
      <c r="D37" s="1210"/>
      <c r="E37" s="1211"/>
      <c r="F37" s="36" t="s">
        <v>516</v>
      </c>
      <c r="G37" s="37">
        <v>1.21</v>
      </c>
      <c r="H37" s="37">
        <v>1.17</v>
      </c>
      <c r="I37" s="37">
        <v>1.34</v>
      </c>
      <c r="J37" s="38">
        <v>1.43</v>
      </c>
      <c r="K37" s="22"/>
      <c r="L37" s="22"/>
      <c r="M37" s="22"/>
      <c r="N37" s="22"/>
      <c r="O37" s="22"/>
      <c r="P37" s="22"/>
    </row>
    <row r="38" spans="1:16" ht="39" customHeight="1" x14ac:dyDescent="0.15">
      <c r="A38" s="22"/>
      <c r="B38" s="35"/>
      <c r="C38" s="1209" t="s">
        <v>570</v>
      </c>
      <c r="D38" s="1210"/>
      <c r="E38" s="1211"/>
      <c r="F38" s="36">
        <v>1.76</v>
      </c>
      <c r="G38" s="37">
        <v>0.15</v>
      </c>
      <c r="H38" s="37">
        <v>0.66</v>
      </c>
      <c r="I38" s="37">
        <v>1.19</v>
      </c>
      <c r="J38" s="38">
        <v>1.39</v>
      </c>
      <c r="K38" s="22"/>
      <c r="L38" s="22"/>
      <c r="M38" s="22"/>
      <c r="N38" s="22"/>
      <c r="O38" s="22"/>
      <c r="P38" s="22"/>
    </row>
    <row r="39" spans="1:16" ht="39" customHeight="1" x14ac:dyDescent="0.15">
      <c r="A39" s="22"/>
      <c r="B39" s="35"/>
      <c r="C39" s="1209" t="s">
        <v>571</v>
      </c>
      <c r="D39" s="1210"/>
      <c r="E39" s="1211"/>
      <c r="F39" s="36">
        <v>0.49</v>
      </c>
      <c r="G39" s="37">
        <v>0</v>
      </c>
      <c r="H39" s="37">
        <v>0.74</v>
      </c>
      <c r="I39" s="37">
        <v>1.39</v>
      </c>
      <c r="J39" s="38">
        <v>0.3</v>
      </c>
      <c r="K39" s="22"/>
      <c r="L39" s="22"/>
      <c r="M39" s="22"/>
      <c r="N39" s="22"/>
      <c r="O39" s="22"/>
      <c r="P39" s="22"/>
    </row>
    <row r="40" spans="1:16" ht="39" customHeight="1" x14ac:dyDescent="0.15">
      <c r="A40" s="22"/>
      <c r="B40" s="35"/>
      <c r="C40" s="1209" t="s">
        <v>572</v>
      </c>
      <c r="D40" s="1210"/>
      <c r="E40" s="1211"/>
      <c r="F40" s="36">
        <v>0.06</v>
      </c>
      <c r="G40" s="37">
        <v>7.0000000000000007E-2</v>
      </c>
      <c r="H40" s="37">
        <v>0.06</v>
      </c>
      <c r="I40" s="37">
        <v>0.06</v>
      </c>
      <c r="J40" s="38">
        <v>0.06</v>
      </c>
      <c r="K40" s="22"/>
      <c r="L40" s="22"/>
      <c r="M40" s="22"/>
      <c r="N40" s="22"/>
      <c r="O40" s="22"/>
      <c r="P40" s="22"/>
    </row>
    <row r="41" spans="1:16" ht="39" customHeight="1" x14ac:dyDescent="0.15">
      <c r="A41" s="22"/>
      <c r="B41" s="35"/>
      <c r="C41" s="1209" t="s">
        <v>573</v>
      </c>
      <c r="D41" s="1210"/>
      <c r="E41" s="1211"/>
      <c r="F41" s="36">
        <v>0.13</v>
      </c>
      <c r="G41" s="37">
        <v>0.13</v>
      </c>
      <c r="H41" s="37">
        <v>0.11</v>
      </c>
      <c r="I41" s="37">
        <v>7.0000000000000007E-2</v>
      </c>
      <c r="J41" s="38">
        <v>0.05</v>
      </c>
      <c r="K41" s="22"/>
      <c r="L41" s="22"/>
      <c r="M41" s="22"/>
      <c r="N41" s="22"/>
      <c r="O41" s="22"/>
      <c r="P41" s="22"/>
    </row>
    <row r="42" spans="1:16" ht="39" customHeight="1" x14ac:dyDescent="0.15">
      <c r="A42" s="22"/>
      <c r="B42" s="39"/>
      <c r="C42" s="1209" t="s">
        <v>574</v>
      </c>
      <c r="D42" s="1210"/>
      <c r="E42" s="1211"/>
      <c r="F42" s="36" t="s">
        <v>516</v>
      </c>
      <c r="G42" s="37" t="s">
        <v>516</v>
      </c>
      <c r="H42" s="37" t="s">
        <v>516</v>
      </c>
      <c r="I42" s="37" t="s">
        <v>516</v>
      </c>
      <c r="J42" s="38" t="s">
        <v>516</v>
      </c>
      <c r="K42" s="22"/>
      <c r="L42" s="22"/>
      <c r="M42" s="22"/>
      <c r="N42" s="22"/>
      <c r="O42" s="22"/>
      <c r="P42" s="22"/>
    </row>
    <row r="43" spans="1:16" ht="39" customHeight="1" thickBot="1" x14ac:dyDescent="0.2">
      <c r="A43" s="22"/>
      <c r="B43" s="40"/>
      <c r="C43" s="1212" t="s">
        <v>575</v>
      </c>
      <c r="D43" s="1213"/>
      <c r="E43" s="1214"/>
      <c r="F43" s="41">
        <v>1.1299999999999999</v>
      </c>
      <c r="G43" s="42">
        <v>0.91</v>
      </c>
      <c r="H43" s="42">
        <v>0.01</v>
      </c>
      <c r="I43" s="42">
        <v>0.01</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1Ho/+r/k2U//lDtCsSODGiJwj6bbTMdlycGNZ16R/EubUsvtUM0V89xWO8XGApkbP+fbSGx26v5VXT87drYcg==" saltValue="G9XgnW3bI3vObSTLso3W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35" t="s">
        <v>10</v>
      </c>
      <c r="C45" s="1236"/>
      <c r="D45" s="58"/>
      <c r="E45" s="1241" t="s">
        <v>11</v>
      </c>
      <c r="F45" s="1241"/>
      <c r="G45" s="1241"/>
      <c r="H45" s="1241"/>
      <c r="I45" s="1241"/>
      <c r="J45" s="1242"/>
      <c r="K45" s="59">
        <v>1716</v>
      </c>
      <c r="L45" s="60">
        <v>1661</v>
      </c>
      <c r="M45" s="60">
        <v>1716</v>
      </c>
      <c r="N45" s="60">
        <v>1746</v>
      </c>
      <c r="O45" s="61">
        <v>1770</v>
      </c>
      <c r="P45" s="48"/>
      <c r="Q45" s="48"/>
      <c r="R45" s="48"/>
      <c r="S45" s="48"/>
      <c r="T45" s="48"/>
      <c r="U45" s="48"/>
    </row>
    <row r="46" spans="1:21" ht="30.75" customHeight="1" x14ac:dyDescent="0.15">
      <c r="A46" s="48"/>
      <c r="B46" s="1237"/>
      <c r="C46" s="1238"/>
      <c r="D46" s="62"/>
      <c r="E46" s="1219" t="s">
        <v>12</v>
      </c>
      <c r="F46" s="1219"/>
      <c r="G46" s="1219"/>
      <c r="H46" s="1219"/>
      <c r="I46" s="1219"/>
      <c r="J46" s="1220"/>
      <c r="K46" s="63" t="s">
        <v>516</v>
      </c>
      <c r="L46" s="64" t="s">
        <v>516</v>
      </c>
      <c r="M46" s="64" t="s">
        <v>516</v>
      </c>
      <c r="N46" s="64" t="s">
        <v>516</v>
      </c>
      <c r="O46" s="65" t="s">
        <v>516</v>
      </c>
      <c r="P46" s="48"/>
      <c r="Q46" s="48"/>
      <c r="R46" s="48"/>
      <c r="S46" s="48"/>
      <c r="T46" s="48"/>
      <c r="U46" s="48"/>
    </row>
    <row r="47" spans="1:21" ht="30.75" customHeight="1" x14ac:dyDescent="0.15">
      <c r="A47" s="48"/>
      <c r="B47" s="1237"/>
      <c r="C47" s="1238"/>
      <c r="D47" s="62"/>
      <c r="E47" s="1219" t="s">
        <v>13</v>
      </c>
      <c r="F47" s="1219"/>
      <c r="G47" s="1219"/>
      <c r="H47" s="1219"/>
      <c r="I47" s="1219"/>
      <c r="J47" s="1220"/>
      <c r="K47" s="63">
        <v>16</v>
      </c>
      <c r="L47" s="64">
        <v>12</v>
      </c>
      <c r="M47" s="64">
        <v>9</v>
      </c>
      <c r="N47" s="64">
        <v>6</v>
      </c>
      <c r="O47" s="65">
        <v>2</v>
      </c>
      <c r="P47" s="48"/>
      <c r="Q47" s="48"/>
      <c r="R47" s="48"/>
      <c r="S47" s="48"/>
      <c r="T47" s="48"/>
      <c r="U47" s="48"/>
    </row>
    <row r="48" spans="1:21" ht="30.75" customHeight="1" x14ac:dyDescent="0.15">
      <c r="A48" s="48"/>
      <c r="B48" s="1237"/>
      <c r="C48" s="1238"/>
      <c r="D48" s="62"/>
      <c r="E48" s="1219" t="s">
        <v>14</v>
      </c>
      <c r="F48" s="1219"/>
      <c r="G48" s="1219"/>
      <c r="H48" s="1219"/>
      <c r="I48" s="1219"/>
      <c r="J48" s="1220"/>
      <c r="K48" s="63">
        <v>541</v>
      </c>
      <c r="L48" s="64">
        <v>547</v>
      </c>
      <c r="M48" s="64">
        <v>463</v>
      </c>
      <c r="N48" s="64">
        <v>457</v>
      </c>
      <c r="O48" s="65">
        <v>314</v>
      </c>
      <c r="P48" s="48"/>
      <c r="Q48" s="48"/>
      <c r="R48" s="48"/>
      <c r="S48" s="48"/>
      <c r="T48" s="48"/>
      <c r="U48" s="48"/>
    </row>
    <row r="49" spans="1:21" ht="30.75" customHeight="1" x14ac:dyDescent="0.15">
      <c r="A49" s="48"/>
      <c r="B49" s="1237"/>
      <c r="C49" s="1238"/>
      <c r="D49" s="62"/>
      <c r="E49" s="1219" t="s">
        <v>15</v>
      </c>
      <c r="F49" s="1219"/>
      <c r="G49" s="1219"/>
      <c r="H49" s="1219"/>
      <c r="I49" s="1219"/>
      <c r="J49" s="1220"/>
      <c r="K49" s="63">
        <v>44</v>
      </c>
      <c r="L49" s="64">
        <v>73</v>
      </c>
      <c r="M49" s="64">
        <v>84</v>
      </c>
      <c r="N49" s="64">
        <v>96</v>
      </c>
      <c r="O49" s="65">
        <v>69</v>
      </c>
      <c r="P49" s="48"/>
      <c r="Q49" s="48"/>
      <c r="R49" s="48"/>
      <c r="S49" s="48"/>
      <c r="T49" s="48"/>
      <c r="U49" s="48"/>
    </row>
    <row r="50" spans="1:21" ht="30.75" customHeight="1" x14ac:dyDescent="0.15">
      <c r="A50" s="48"/>
      <c r="B50" s="1237"/>
      <c r="C50" s="1238"/>
      <c r="D50" s="62"/>
      <c r="E50" s="1219" t="s">
        <v>16</v>
      </c>
      <c r="F50" s="1219"/>
      <c r="G50" s="1219"/>
      <c r="H50" s="1219"/>
      <c r="I50" s="1219"/>
      <c r="J50" s="1220"/>
      <c r="K50" s="63">
        <v>3</v>
      </c>
      <c r="L50" s="64">
        <v>0</v>
      </c>
      <c r="M50" s="64" t="s">
        <v>516</v>
      </c>
      <c r="N50" s="64">
        <v>0</v>
      </c>
      <c r="O50" s="65">
        <v>0</v>
      </c>
      <c r="P50" s="48"/>
      <c r="Q50" s="48"/>
      <c r="R50" s="48"/>
      <c r="S50" s="48"/>
      <c r="T50" s="48"/>
      <c r="U50" s="48"/>
    </row>
    <row r="51" spans="1:21" ht="30.75" customHeight="1" x14ac:dyDescent="0.15">
      <c r="A51" s="48"/>
      <c r="B51" s="1239"/>
      <c r="C51" s="1240"/>
      <c r="D51" s="66"/>
      <c r="E51" s="1219" t="s">
        <v>17</v>
      </c>
      <c r="F51" s="1219"/>
      <c r="G51" s="1219"/>
      <c r="H51" s="1219"/>
      <c r="I51" s="1219"/>
      <c r="J51" s="1220"/>
      <c r="K51" s="63" t="s">
        <v>516</v>
      </c>
      <c r="L51" s="64" t="s">
        <v>516</v>
      </c>
      <c r="M51" s="64" t="s">
        <v>516</v>
      </c>
      <c r="N51" s="64" t="s">
        <v>516</v>
      </c>
      <c r="O51" s="65" t="s">
        <v>516</v>
      </c>
      <c r="P51" s="48"/>
      <c r="Q51" s="48"/>
      <c r="R51" s="48"/>
      <c r="S51" s="48"/>
      <c r="T51" s="48"/>
      <c r="U51" s="48"/>
    </row>
    <row r="52" spans="1:21" ht="30.75" customHeight="1" x14ac:dyDescent="0.15">
      <c r="A52" s="48"/>
      <c r="B52" s="1217" t="s">
        <v>18</v>
      </c>
      <c r="C52" s="1218"/>
      <c r="D52" s="66"/>
      <c r="E52" s="1219" t="s">
        <v>19</v>
      </c>
      <c r="F52" s="1219"/>
      <c r="G52" s="1219"/>
      <c r="H52" s="1219"/>
      <c r="I52" s="1219"/>
      <c r="J52" s="1220"/>
      <c r="K52" s="63">
        <v>1511</v>
      </c>
      <c r="L52" s="64">
        <v>1496</v>
      </c>
      <c r="M52" s="64">
        <v>1443</v>
      </c>
      <c r="N52" s="64">
        <v>1401</v>
      </c>
      <c r="O52" s="65">
        <v>1305</v>
      </c>
      <c r="P52" s="48"/>
      <c r="Q52" s="48"/>
      <c r="R52" s="48"/>
      <c r="S52" s="48"/>
      <c r="T52" s="48"/>
      <c r="U52" s="48"/>
    </row>
    <row r="53" spans="1:21" ht="30.75" customHeight="1" thickBot="1" x14ac:dyDescent="0.2">
      <c r="A53" s="48"/>
      <c r="B53" s="1221" t="s">
        <v>20</v>
      </c>
      <c r="C53" s="1222"/>
      <c r="D53" s="67"/>
      <c r="E53" s="1223" t="s">
        <v>21</v>
      </c>
      <c r="F53" s="1223"/>
      <c r="G53" s="1223"/>
      <c r="H53" s="1223"/>
      <c r="I53" s="1223"/>
      <c r="J53" s="1224"/>
      <c r="K53" s="68">
        <v>809</v>
      </c>
      <c r="L53" s="69">
        <v>797</v>
      </c>
      <c r="M53" s="69">
        <v>829</v>
      </c>
      <c r="N53" s="69">
        <v>904</v>
      </c>
      <c r="O53" s="70">
        <v>850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25" t="s">
        <v>24</v>
      </c>
      <c r="C57" s="1226"/>
      <c r="D57" s="1229" t="s">
        <v>25</v>
      </c>
      <c r="E57" s="1230"/>
      <c r="F57" s="1230"/>
      <c r="G57" s="1230"/>
      <c r="H57" s="1230"/>
      <c r="I57" s="1230"/>
      <c r="J57" s="1231"/>
      <c r="K57" s="83">
        <v>317</v>
      </c>
      <c r="L57" s="84">
        <v>317</v>
      </c>
      <c r="M57" s="84">
        <v>318</v>
      </c>
      <c r="N57" s="84">
        <v>307</v>
      </c>
      <c r="O57" s="85">
        <v>296</v>
      </c>
    </row>
    <row r="58" spans="1:21" ht="31.5" customHeight="1" thickBot="1" x14ac:dyDescent="0.2">
      <c r="B58" s="1227"/>
      <c r="C58" s="1228"/>
      <c r="D58" s="1232" t="s">
        <v>26</v>
      </c>
      <c r="E58" s="1233"/>
      <c r="F58" s="1233"/>
      <c r="G58" s="1233"/>
      <c r="H58" s="1233"/>
      <c r="I58" s="1233"/>
      <c r="J58" s="1234"/>
      <c r="K58" s="86">
        <v>33</v>
      </c>
      <c r="L58" s="87">
        <v>30</v>
      </c>
      <c r="M58" s="87">
        <v>23</v>
      </c>
      <c r="N58" s="87">
        <v>13</v>
      </c>
      <c r="O58" s="88">
        <v>0</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qc4CvtYYjhSTzVlrQ33n3DZxmu4QPVCOn+KJo9jAdosp/yslyBKXu94BWd80dvloZmRBC+td+ZUWV88anJhSg==" saltValue="+YUqaKP/omPE1IpBGK64J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558</v>
      </c>
      <c r="J40" s="100" t="s">
        <v>559</v>
      </c>
      <c r="K40" s="100" t="s">
        <v>560</v>
      </c>
      <c r="L40" s="100" t="s">
        <v>561</v>
      </c>
      <c r="M40" s="101" t="s">
        <v>562</v>
      </c>
    </row>
    <row r="41" spans="2:13" ht="27.75" customHeight="1" x14ac:dyDescent="0.15">
      <c r="B41" s="1255" t="s">
        <v>29</v>
      </c>
      <c r="C41" s="1256"/>
      <c r="D41" s="102"/>
      <c r="E41" s="1257" t="s">
        <v>30</v>
      </c>
      <c r="F41" s="1257"/>
      <c r="G41" s="1257"/>
      <c r="H41" s="1258"/>
      <c r="I41" s="351">
        <v>17262</v>
      </c>
      <c r="J41" s="352">
        <v>17422</v>
      </c>
      <c r="K41" s="352">
        <v>17185</v>
      </c>
      <c r="L41" s="352">
        <v>17480</v>
      </c>
      <c r="M41" s="353">
        <v>17352</v>
      </c>
    </row>
    <row r="42" spans="2:13" ht="27.75" customHeight="1" x14ac:dyDescent="0.15">
      <c r="B42" s="1245"/>
      <c r="C42" s="1246"/>
      <c r="D42" s="103"/>
      <c r="E42" s="1249" t="s">
        <v>31</v>
      </c>
      <c r="F42" s="1249"/>
      <c r="G42" s="1249"/>
      <c r="H42" s="1250"/>
      <c r="I42" s="354" t="s">
        <v>516</v>
      </c>
      <c r="J42" s="355" t="s">
        <v>516</v>
      </c>
      <c r="K42" s="355" t="s">
        <v>516</v>
      </c>
      <c r="L42" s="355" t="s">
        <v>516</v>
      </c>
      <c r="M42" s="356" t="s">
        <v>516</v>
      </c>
    </row>
    <row r="43" spans="2:13" ht="27.75" customHeight="1" x14ac:dyDescent="0.15">
      <c r="B43" s="1245"/>
      <c r="C43" s="1246"/>
      <c r="D43" s="103"/>
      <c r="E43" s="1249" t="s">
        <v>32</v>
      </c>
      <c r="F43" s="1249"/>
      <c r="G43" s="1249"/>
      <c r="H43" s="1250"/>
      <c r="I43" s="354">
        <v>6904</v>
      </c>
      <c r="J43" s="355">
        <v>7003</v>
      </c>
      <c r="K43" s="355">
        <v>6510</v>
      </c>
      <c r="L43" s="355">
        <v>6000</v>
      </c>
      <c r="M43" s="356">
        <v>4820</v>
      </c>
    </row>
    <row r="44" spans="2:13" ht="27.75" customHeight="1" x14ac:dyDescent="0.15">
      <c r="B44" s="1245"/>
      <c r="C44" s="1246"/>
      <c r="D44" s="103"/>
      <c r="E44" s="1249" t="s">
        <v>33</v>
      </c>
      <c r="F44" s="1249"/>
      <c r="G44" s="1249"/>
      <c r="H44" s="1250"/>
      <c r="I44" s="354">
        <v>774</v>
      </c>
      <c r="J44" s="355">
        <v>733</v>
      </c>
      <c r="K44" s="355">
        <v>661</v>
      </c>
      <c r="L44" s="355">
        <v>624</v>
      </c>
      <c r="M44" s="356">
        <v>671</v>
      </c>
    </row>
    <row r="45" spans="2:13" ht="27.75" customHeight="1" x14ac:dyDescent="0.15">
      <c r="B45" s="1245"/>
      <c r="C45" s="1246"/>
      <c r="D45" s="103"/>
      <c r="E45" s="1249" t="s">
        <v>34</v>
      </c>
      <c r="F45" s="1249"/>
      <c r="G45" s="1249"/>
      <c r="H45" s="1250"/>
      <c r="I45" s="354">
        <v>3034</v>
      </c>
      <c r="J45" s="355">
        <v>3072</v>
      </c>
      <c r="K45" s="355">
        <v>2970</v>
      </c>
      <c r="L45" s="355">
        <v>2846</v>
      </c>
      <c r="M45" s="356">
        <v>2835</v>
      </c>
    </row>
    <row r="46" spans="2:13" ht="27.75" customHeight="1" x14ac:dyDescent="0.15">
      <c r="B46" s="1245"/>
      <c r="C46" s="1246"/>
      <c r="D46" s="104"/>
      <c r="E46" s="1249" t="s">
        <v>35</v>
      </c>
      <c r="F46" s="1249"/>
      <c r="G46" s="1249"/>
      <c r="H46" s="1250"/>
      <c r="I46" s="354" t="s">
        <v>516</v>
      </c>
      <c r="J46" s="355" t="s">
        <v>516</v>
      </c>
      <c r="K46" s="355" t="s">
        <v>516</v>
      </c>
      <c r="L46" s="355">
        <v>2</v>
      </c>
      <c r="M46" s="356" t="s">
        <v>516</v>
      </c>
    </row>
    <row r="47" spans="2:13" ht="27.75" customHeight="1" x14ac:dyDescent="0.15">
      <c r="B47" s="1245"/>
      <c r="C47" s="1246"/>
      <c r="D47" s="105"/>
      <c r="E47" s="1259" t="s">
        <v>36</v>
      </c>
      <c r="F47" s="1260"/>
      <c r="G47" s="1260"/>
      <c r="H47" s="1261"/>
      <c r="I47" s="354" t="s">
        <v>516</v>
      </c>
      <c r="J47" s="355" t="s">
        <v>516</v>
      </c>
      <c r="K47" s="355" t="s">
        <v>516</v>
      </c>
      <c r="L47" s="355" t="s">
        <v>516</v>
      </c>
      <c r="M47" s="356" t="s">
        <v>516</v>
      </c>
    </row>
    <row r="48" spans="2:13" ht="27.75" customHeight="1" x14ac:dyDescent="0.15">
      <c r="B48" s="1245"/>
      <c r="C48" s="1246"/>
      <c r="D48" s="103"/>
      <c r="E48" s="1249" t="s">
        <v>37</v>
      </c>
      <c r="F48" s="1249"/>
      <c r="G48" s="1249"/>
      <c r="H48" s="1250"/>
      <c r="I48" s="354" t="s">
        <v>516</v>
      </c>
      <c r="J48" s="355" t="s">
        <v>516</v>
      </c>
      <c r="K48" s="355" t="s">
        <v>516</v>
      </c>
      <c r="L48" s="355" t="s">
        <v>516</v>
      </c>
      <c r="M48" s="356" t="s">
        <v>516</v>
      </c>
    </row>
    <row r="49" spans="2:13" ht="27.75" customHeight="1" x14ac:dyDescent="0.15">
      <c r="B49" s="1247"/>
      <c r="C49" s="1248"/>
      <c r="D49" s="103"/>
      <c r="E49" s="1249" t="s">
        <v>38</v>
      </c>
      <c r="F49" s="1249"/>
      <c r="G49" s="1249"/>
      <c r="H49" s="1250"/>
      <c r="I49" s="354" t="s">
        <v>516</v>
      </c>
      <c r="J49" s="355" t="s">
        <v>516</v>
      </c>
      <c r="K49" s="355" t="s">
        <v>516</v>
      </c>
      <c r="L49" s="355" t="s">
        <v>516</v>
      </c>
      <c r="M49" s="356" t="s">
        <v>516</v>
      </c>
    </row>
    <row r="50" spans="2:13" ht="27.75" customHeight="1" x14ac:dyDescent="0.15">
      <c r="B50" s="1243" t="s">
        <v>39</v>
      </c>
      <c r="C50" s="1244"/>
      <c r="D50" s="106"/>
      <c r="E50" s="1249" t="s">
        <v>40</v>
      </c>
      <c r="F50" s="1249"/>
      <c r="G50" s="1249"/>
      <c r="H50" s="1250"/>
      <c r="I50" s="354">
        <v>5374</v>
      </c>
      <c r="J50" s="355">
        <v>5802</v>
      </c>
      <c r="K50" s="355">
        <v>4908</v>
      </c>
      <c r="L50" s="355">
        <v>5249</v>
      </c>
      <c r="M50" s="356">
        <v>5508</v>
      </c>
    </row>
    <row r="51" spans="2:13" ht="27.75" customHeight="1" x14ac:dyDescent="0.15">
      <c r="B51" s="1245"/>
      <c r="C51" s="1246"/>
      <c r="D51" s="103"/>
      <c r="E51" s="1249" t="s">
        <v>41</v>
      </c>
      <c r="F51" s="1249"/>
      <c r="G51" s="1249"/>
      <c r="H51" s="1250"/>
      <c r="I51" s="354">
        <v>164</v>
      </c>
      <c r="J51" s="355">
        <v>257</v>
      </c>
      <c r="K51" s="355">
        <v>326</v>
      </c>
      <c r="L51" s="355">
        <v>293</v>
      </c>
      <c r="M51" s="356">
        <v>202</v>
      </c>
    </row>
    <row r="52" spans="2:13" ht="27.75" customHeight="1" x14ac:dyDescent="0.15">
      <c r="B52" s="1247"/>
      <c r="C52" s="1248"/>
      <c r="D52" s="103"/>
      <c r="E52" s="1249" t="s">
        <v>42</v>
      </c>
      <c r="F52" s="1249"/>
      <c r="G52" s="1249"/>
      <c r="H52" s="1250"/>
      <c r="I52" s="354">
        <v>15168</v>
      </c>
      <c r="J52" s="355">
        <v>14537</v>
      </c>
      <c r="K52" s="355">
        <v>13813</v>
      </c>
      <c r="L52" s="355">
        <v>13819</v>
      </c>
      <c r="M52" s="356">
        <v>13298</v>
      </c>
    </row>
    <row r="53" spans="2:13" ht="27.75" customHeight="1" thickBot="1" x14ac:dyDescent="0.2">
      <c r="B53" s="1251" t="s">
        <v>43</v>
      </c>
      <c r="C53" s="1252"/>
      <c r="D53" s="107"/>
      <c r="E53" s="1253" t="s">
        <v>44</v>
      </c>
      <c r="F53" s="1253"/>
      <c r="G53" s="1253"/>
      <c r="H53" s="1254"/>
      <c r="I53" s="357">
        <v>7269</v>
      </c>
      <c r="J53" s="358">
        <v>7633</v>
      </c>
      <c r="K53" s="358">
        <v>8279</v>
      </c>
      <c r="L53" s="358">
        <v>7592</v>
      </c>
      <c r="M53" s="359">
        <v>6669</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YessKdILyW8v0DH9rEDJ7D0y97WAQa5SMhP2u9qS1WuAvs7MV7bLExNvKscbTClVhNsHsGoG4sKC3wJXwXfQEg==" saltValue="fBQDj7MfBbzsYLBKRIu3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560</v>
      </c>
      <c r="G54" s="116" t="s">
        <v>561</v>
      </c>
      <c r="H54" s="117" t="s">
        <v>562</v>
      </c>
    </row>
    <row r="55" spans="2:8" ht="52.5" customHeight="1" x14ac:dyDescent="0.15">
      <c r="B55" s="118"/>
      <c r="C55" s="1270" t="s">
        <v>47</v>
      </c>
      <c r="D55" s="1270"/>
      <c r="E55" s="1271"/>
      <c r="F55" s="119">
        <v>1402</v>
      </c>
      <c r="G55" s="119">
        <v>1746</v>
      </c>
      <c r="H55" s="120">
        <v>1834</v>
      </c>
    </row>
    <row r="56" spans="2:8" ht="52.5" customHeight="1" x14ac:dyDescent="0.15">
      <c r="B56" s="121"/>
      <c r="C56" s="1272" t="s">
        <v>48</v>
      </c>
      <c r="D56" s="1272"/>
      <c r="E56" s="1273"/>
      <c r="F56" s="122">
        <v>307</v>
      </c>
      <c r="G56" s="122">
        <v>296</v>
      </c>
      <c r="H56" s="123">
        <v>296</v>
      </c>
    </row>
    <row r="57" spans="2:8" ht="53.25" customHeight="1" x14ac:dyDescent="0.15">
      <c r="B57" s="121"/>
      <c r="C57" s="1274" t="s">
        <v>49</v>
      </c>
      <c r="D57" s="1274"/>
      <c r="E57" s="1275"/>
      <c r="F57" s="124">
        <v>1048</v>
      </c>
      <c r="G57" s="124">
        <v>773</v>
      </c>
      <c r="H57" s="125">
        <v>700</v>
      </c>
    </row>
    <row r="58" spans="2:8" ht="45.75" customHeight="1" x14ac:dyDescent="0.15">
      <c r="B58" s="126"/>
      <c r="C58" s="1262" t="s">
        <v>600</v>
      </c>
      <c r="D58" s="1263"/>
      <c r="E58" s="1264"/>
      <c r="F58" s="127">
        <v>294</v>
      </c>
      <c r="G58" s="127">
        <v>283</v>
      </c>
      <c r="H58" s="128">
        <v>245</v>
      </c>
    </row>
    <row r="59" spans="2:8" ht="45.75" customHeight="1" x14ac:dyDescent="0.15">
      <c r="B59" s="126"/>
      <c r="C59" s="1262" t="s">
        <v>601</v>
      </c>
      <c r="D59" s="1263"/>
      <c r="E59" s="1264"/>
      <c r="F59" s="127">
        <v>178</v>
      </c>
      <c r="G59" s="127">
        <v>178</v>
      </c>
      <c r="H59" s="128">
        <v>178</v>
      </c>
    </row>
    <row r="60" spans="2:8" ht="45.75" customHeight="1" x14ac:dyDescent="0.15">
      <c r="B60" s="126"/>
      <c r="C60" s="1262" t="s">
        <v>602</v>
      </c>
      <c r="D60" s="1263"/>
      <c r="E60" s="1264"/>
      <c r="F60" s="127">
        <v>146</v>
      </c>
      <c r="G60" s="127">
        <v>103</v>
      </c>
      <c r="H60" s="128">
        <v>66</v>
      </c>
    </row>
    <row r="61" spans="2:8" ht="45.75" customHeight="1" x14ac:dyDescent="0.15">
      <c r="B61" s="126"/>
      <c r="C61" s="1262" t="s">
        <v>603</v>
      </c>
      <c r="D61" s="1263"/>
      <c r="E61" s="1264"/>
      <c r="F61" s="127">
        <v>84</v>
      </c>
      <c r="G61" s="127">
        <v>80</v>
      </c>
      <c r="H61" s="128">
        <v>61</v>
      </c>
    </row>
    <row r="62" spans="2:8" ht="45.75" customHeight="1" thickBot="1" x14ac:dyDescent="0.2">
      <c r="B62" s="129"/>
      <c r="C62" s="1265" t="s">
        <v>604</v>
      </c>
      <c r="D62" s="1266"/>
      <c r="E62" s="1267"/>
      <c r="F62" s="130">
        <v>50</v>
      </c>
      <c r="G62" s="130">
        <v>50</v>
      </c>
      <c r="H62" s="131">
        <v>50</v>
      </c>
    </row>
    <row r="63" spans="2:8" ht="52.5" customHeight="1" thickBot="1" x14ac:dyDescent="0.2">
      <c r="B63" s="132"/>
      <c r="C63" s="1268" t="s">
        <v>50</v>
      </c>
      <c r="D63" s="1268"/>
      <c r="E63" s="1269"/>
      <c r="F63" s="133">
        <v>2756</v>
      </c>
      <c r="G63" s="133">
        <v>2815</v>
      </c>
      <c r="H63" s="134">
        <v>2829</v>
      </c>
    </row>
    <row r="64" spans="2:8" x14ac:dyDescent="0.15"/>
  </sheetData>
  <sheetProtection algorithmName="SHA-512" hashValue="cf0R/xy1p8eE2whBzQEvR9dcYOXK3qS+eK460FEPcfyUkeEEaocWoZf24ucBaoUeg6T2JxrDdx2LE5gGaMEvyQ==" saltValue="1mmQCqv3jN7KylRRO9Wz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607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608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76" t="s">
        <v>620</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609</v>
      </c>
    </row>
    <row r="50" spans="1:109" x14ac:dyDescent="0.15">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558</v>
      </c>
      <c r="BQ50" s="1289"/>
      <c r="BR50" s="1289"/>
      <c r="BS50" s="1289"/>
      <c r="BT50" s="1289"/>
      <c r="BU50" s="1289"/>
      <c r="BV50" s="1289"/>
      <c r="BW50" s="1289"/>
      <c r="BX50" s="1289" t="s">
        <v>559</v>
      </c>
      <c r="BY50" s="1289"/>
      <c r="BZ50" s="1289"/>
      <c r="CA50" s="1289"/>
      <c r="CB50" s="1289"/>
      <c r="CC50" s="1289"/>
      <c r="CD50" s="1289"/>
      <c r="CE50" s="1289"/>
      <c r="CF50" s="1289" t="s">
        <v>560</v>
      </c>
      <c r="CG50" s="1289"/>
      <c r="CH50" s="1289"/>
      <c r="CI50" s="1289"/>
      <c r="CJ50" s="1289"/>
      <c r="CK50" s="1289"/>
      <c r="CL50" s="1289"/>
      <c r="CM50" s="1289"/>
      <c r="CN50" s="1289" t="s">
        <v>561</v>
      </c>
      <c r="CO50" s="1289"/>
      <c r="CP50" s="1289"/>
      <c r="CQ50" s="1289"/>
      <c r="CR50" s="1289"/>
      <c r="CS50" s="1289"/>
      <c r="CT50" s="1289"/>
      <c r="CU50" s="1289"/>
      <c r="CV50" s="1289" t="s">
        <v>562</v>
      </c>
      <c r="CW50" s="1289"/>
      <c r="CX50" s="1289"/>
      <c r="CY50" s="1289"/>
      <c r="CZ50" s="1289"/>
      <c r="DA50" s="1289"/>
      <c r="DB50" s="1289"/>
      <c r="DC50" s="1289"/>
    </row>
    <row r="51" spans="1:109" ht="13.5" customHeight="1" x14ac:dyDescent="0.15">
      <c r="B51" s="375"/>
      <c r="G51" s="1295"/>
      <c r="H51" s="1295"/>
      <c r="I51" s="1293"/>
      <c r="J51" s="1293"/>
      <c r="K51" s="1291"/>
      <c r="L51" s="1291"/>
      <c r="M51" s="1291"/>
      <c r="N51" s="1291"/>
      <c r="AM51" s="384"/>
      <c r="AN51" s="1292" t="s">
        <v>610</v>
      </c>
      <c r="AO51" s="1292"/>
      <c r="AP51" s="1292"/>
      <c r="AQ51" s="1292"/>
      <c r="AR51" s="1292"/>
      <c r="AS51" s="1292"/>
      <c r="AT51" s="1292"/>
      <c r="AU51" s="1292"/>
      <c r="AV51" s="1292"/>
      <c r="AW51" s="1292"/>
      <c r="AX51" s="1292"/>
      <c r="AY51" s="1292"/>
      <c r="AZ51" s="1292"/>
      <c r="BA51" s="1292"/>
      <c r="BB51" s="1292" t="s">
        <v>611</v>
      </c>
      <c r="BC51" s="1292"/>
      <c r="BD51" s="1292"/>
      <c r="BE51" s="1292"/>
      <c r="BF51" s="1292"/>
      <c r="BG51" s="1292"/>
      <c r="BH51" s="1292"/>
      <c r="BI51" s="1292"/>
      <c r="BJ51" s="1292"/>
      <c r="BK51" s="1292"/>
      <c r="BL51" s="1292"/>
      <c r="BM51" s="1292"/>
      <c r="BN51" s="1292"/>
      <c r="BO51" s="1292"/>
      <c r="BP51" s="1290">
        <v>55.8</v>
      </c>
      <c r="BQ51" s="1290"/>
      <c r="BR51" s="1290"/>
      <c r="BS51" s="1290"/>
      <c r="BT51" s="1290"/>
      <c r="BU51" s="1290"/>
      <c r="BV51" s="1290"/>
      <c r="BW51" s="1290"/>
      <c r="BX51" s="1290">
        <v>59.4</v>
      </c>
      <c r="BY51" s="1290"/>
      <c r="BZ51" s="1290"/>
      <c r="CA51" s="1290"/>
      <c r="CB51" s="1290"/>
      <c r="CC51" s="1290"/>
      <c r="CD51" s="1290"/>
      <c r="CE51" s="1290"/>
      <c r="CF51" s="1290">
        <v>63.5</v>
      </c>
      <c r="CG51" s="1290"/>
      <c r="CH51" s="1290"/>
      <c r="CI51" s="1290"/>
      <c r="CJ51" s="1290"/>
      <c r="CK51" s="1290"/>
      <c r="CL51" s="1290"/>
      <c r="CM51" s="1290"/>
      <c r="CN51" s="1290">
        <v>56.2</v>
      </c>
      <c r="CO51" s="1290"/>
      <c r="CP51" s="1290"/>
      <c r="CQ51" s="1290"/>
      <c r="CR51" s="1290"/>
      <c r="CS51" s="1290"/>
      <c r="CT51" s="1290"/>
      <c r="CU51" s="1290"/>
      <c r="CV51" s="1290">
        <v>47</v>
      </c>
      <c r="CW51" s="1290"/>
      <c r="CX51" s="1290"/>
      <c r="CY51" s="1290"/>
      <c r="CZ51" s="1290"/>
      <c r="DA51" s="1290"/>
      <c r="DB51" s="1290"/>
      <c r="DC51" s="1290"/>
    </row>
    <row r="52" spans="1:109" x14ac:dyDescent="0.15">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612</v>
      </c>
      <c r="BC53" s="1292"/>
      <c r="BD53" s="1292"/>
      <c r="BE53" s="1292"/>
      <c r="BF53" s="1292"/>
      <c r="BG53" s="1292"/>
      <c r="BH53" s="1292"/>
      <c r="BI53" s="1292"/>
      <c r="BJ53" s="1292"/>
      <c r="BK53" s="1292"/>
      <c r="BL53" s="1292"/>
      <c r="BM53" s="1292"/>
      <c r="BN53" s="1292"/>
      <c r="BO53" s="1292"/>
      <c r="BP53" s="1290">
        <v>52.1</v>
      </c>
      <c r="BQ53" s="1290"/>
      <c r="BR53" s="1290"/>
      <c r="BS53" s="1290"/>
      <c r="BT53" s="1290"/>
      <c r="BU53" s="1290"/>
      <c r="BV53" s="1290"/>
      <c r="BW53" s="1290"/>
      <c r="BX53" s="1290">
        <v>50.3</v>
      </c>
      <c r="BY53" s="1290"/>
      <c r="BZ53" s="1290"/>
      <c r="CA53" s="1290"/>
      <c r="CB53" s="1290"/>
      <c r="CC53" s="1290"/>
      <c r="CD53" s="1290"/>
      <c r="CE53" s="1290"/>
      <c r="CF53" s="1290">
        <v>52</v>
      </c>
      <c r="CG53" s="1290"/>
      <c r="CH53" s="1290"/>
      <c r="CI53" s="1290"/>
      <c r="CJ53" s="1290"/>
      <c r="CK53" s="1290"/>
      <c r="CL53" s="1290"/>
      <c r="CM53" s="1290"/>
      <c r="CN53" s="1290">
        <v>53</v>
      </c>
      <c r="CO53" s="1290"/>
      <c r="CP53" s="1290"/>
      <c r="CQ53" s="1290"/>
      <c r="CR53" s="1290"/>
      <c r="CS53" s="1290"/>
      <c r="CT53" s="1290"/>
      <c r="CU53" s="1290"/>
      <c r="CV53" s="1290">
        <v>53</v>
      </c>
      <c r="CW53" s="1290"/>
      <c r="CX53" s="1290"/>
      <c r="CY53" s="1290"/>
      <c r="CZ53" s="1290"/>
      <c r="DA53" s="1290"/>
      <c r="DB53" s="1290"/>
      <c r="DC53" s="1290"/>
    </row>
    <row r="54" spans="1:109" x14ac:dyDescent="0.15">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3"/>
      <c r="B55" s="375"/>
      <c r="G55" s="1285"/>
      <c r="H55" s="1285"/>
      <c r="I55" s="1285"/>
      <c r="J55" s="1285"/>
      <c r="K55" s="1291"/>
      <c r="L55" s="1291"/>
      <c r="M55" s="1291"/>
      <c r="N55" s="1291"/>
      <c r="AN55" s="1289" t="s">
        <v>613</v>
      </c>
      <c r="AO55" s="1289"/>
      <c r="AP55" s="1289"/>
      <c r="AQ55" s="1289"/>
      <c r="AR55" s="1289"/>
      <c r="AS55" s="1289"/>
      <c r="AT55" s="1289"/>
      <c r="AU55" s="1289"/>
      <c r="AV55" s="1289"/>
      <c r="AW55" s="1289"/>
      <c r="AX55" s="1289"/>
      <c r="AY55" s="1289"/>
      <c r="AZ55" s="1289"/>
      <c r="BA55" s="1289"/>
      <c r="BB55" s="1292" t="s">
        <v>611</v>
      </c>
      <c r="BC55" s="1292"/>
      <c r="BD55" s="1292"/>
      <c r="BE55" s="1292"/>
      <c r="BF55" s="1292"/>
      <c r="BG55" s="1292"/>
      <c r="BH55" s="1292"/>
      <c r="BI55" s="1292"/>
      <c r="BJ55" s="1292"/>
      <c r="BK55" s="1292"/>
      <c r="BL55" s="1292"/>
      <c r="BM55" s="1292"/>
      <c r="BN55" s="1292"/>
      <c r="BO55" s="1292"/>
      <c r="BP55" s="1290">
        <v>31.3</v>
      </c>
      <c r="BQ55" s="1290"/>
      <c r="BR55" s="1290"/>
      <c r="BS55" s="1290"/>
      <c r="BT55" s="1290"/>
      <c r="BU55" s="1290"/>
      <c r="BV55" s="1290"/>
      <c r="BW55" s="1290"/>
      <c r="BX55" s="1290">
        <v>25.3</v>
      </c>
      <c r="BY55" s="1290"/>
      <c r="BZ55" s="1290"/>
      <c r="CA55" s="1290"/>
      <c r="CB55" s="1290"/>
      <c r="CC55" s="1290"/>
      <c r="CD55" s="1290"/>
      <c r="CE55" s="1290"/>
      <c r="CF55" s="1290">
        <v>25.5</v>
      </c>
      <c r="CG55" s="1290"/>
      <c r="CH55" s="1290"/>
      <c r="CI55" s="1290"/>
      <c r="CJ55" s="1290"/>
      <c r="CK55" s="1290"/>
      <c r="CL55" s="1290"/>
      <c r="CM55" s="1290"/>
      <c r="CN55" s="1290">
        <v>25.1</v>
      </c>
      <c r="CO55" s="1290"/>
      <c r="CP55" s="1290"/>
      <c r="CQ55" s="1290"/>
      <c r="CR55" s="1290"/>
      <c r="CS55" s="1290"/>
      <c r="CT55" s="1290"/>
      <c r="CU55" s="1290"/>
      <c r="CV55" s="1290">
        <v>18</v>
      </c>
      <c r="CW55" s="1290"/>
      <c r="CX55" s="1290"/>
      <c r="CY55" s="1290"/>
      <c r="CZ55" s="1290"/>
      <c r="DA55" s="1290"/>
      <c r="DB55" s="1290"/>
      <c r="DC55" s="1290"/>
    </row>
    <row r="56" spans="1:109" x14ac:dyDescent="0.15">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x14ac:dyDescent="0.15">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612</v>
      </c>
      <c r="BC57" s="1292"/>
      <c r="BD57" s="1292"/>
      <c r="BE57" s="1292"/>
      <c r="BF57" s="1292"/>
      <c r="BG57" s="1292"/>
      <c r="BH57" s="1292"/>
      <c r="BI57" s="1292"/>
      <c r="BJ57" s="1292"/>
      <c r="BK57" s="1292"/>
      <c r="BL57" s="1292"/>
      <c r="BM57" s="1292"/>
      <c r="BN57" s="1292"/>
      <c r="BO57" s="1292"/>
      <c r="BP57" s="1290">
        <v>58.4</v>
      </c>
      <c r="BQ57" s="1290"/>
      <c r="BR57" s="1290"/>
      <c r="BS57" s="1290"/>
      <c r="BT57" s="1290"/>
      <c r="BU57" s="1290"/>
      <c r="BV57" s="1290"/>
      <c r="BW57" s="1290"/>
      <c r="BX57" s="1290">
        <v>59.7</v>
      </c>
      <c r="BY57" s="1290"/>
      <c r="BZ57" s="1290"/>
      <c r="CA57" s="1290"/>
      <c r="CB57" s="1290"/>
      <c r="CC57" s="1290"/>
      <c r="CD57" s="1290"/>
      <c r="CE57" s="1290"/>
      <c r="CF57" s="1290">
        <v>60.9</v>
      </c>
      <c r="CG57" s="1290"/>
      <c r="CH57" s="1290"/>
      <c r="CI57" s="1290"/>
      <c r="CJ57" s="1290"/>
      <c r="CK57" s="1290"/>
      <c r="CL57" s="1290"/>
      <c r="CM57" s="1290"/>
      <c r="CN57" s="1290">
        <v>61</v>
      </c>
      <c r="CO57" s="1290"/>
      <c r="CP57" s="1290"/>
      <c r="CQ57" s="1290"/>
      <c r="CR57" s="1290"/>
      <c r="CS57" s="1290"/>
      <c r="CT57" s="1290"/>
      <c r="CU57" s="1290"/>
      <c r="CV57" s="1290">
        <v>62.4</v>
      </c>
      <c r="CW57" s="1290"/>
      <c r="CX57" s="1290"/>
      <c r="CY57" s="1290"/>
      <c r="CZ57" s="1290"/>
      <c r="DA57" s="1290"/>
      <c r="DB57" s="1290"/>
      <c r="DC57" s="1290"/>
      <c r="DD57" s="388"/>
      <c r="DE57" s="387"/>
    </row>
    <row r="58" spans="1:109" s="383" customFormat="1" x14ac:dyDescent="0.15">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614</v>
      </c>
    </row>
    <row r="64" spans="1:109" x14ac:dyDescent="0.15">
      <c r="B64" s="375"/>
      <c r="G64" s="382"/>
      <c r="I64" s="395"/>
      <c r="J64" s="395"/>
      <c r="K64" s="395"/>
      <c r="L64" s="395"/>
      <c r="M64" s="395"/>
      <c r="N64" s="396"/>
      <c r="AM64" s="382"/>
      <c r="AN64" s="382" t="s">
        <v>608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76" t="s">
        <v>619</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x14ac:dyDescent="0.15">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x14ac:dyDescent="0.15">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x14ac:dyDescent="0.15">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x14ac:dyDescent="0.15">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609</v>
      </c>
    </row>
    <row r="72" spans="2:107" x14ac:dyDescent="0.15">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558</v>
      </c>
      <c r="BQ72" s="1289"/>
      <c r="BR72" s="1289"/>
      <c r="BS72" s="1289"/>
      <c r="BT72" s="1289"/>
      <c r="BU72" s="1289"/>
      <c r="BV72" s="1289"/>
      <c r="BW72" s="1289"/>
      <c r="BX72" s="1289" t="s">
        <v>559</v>
      </c>
      <c r="BY72" s="1289"/>
      <c r="BZ72" s="1289"/>
      <c r="CA72" s="1289"/>
      <c r="CB72" s="1289"/>
      <c r="CC72" s="1289"/>
      <c r="CD72" s="1289"/>
      <c r="CE72" s="1289"/>
      <c r="CF72" s="1289" t="s">
        <v>560</v>
      </c>
      <c r="CG72" s="1289"/>
      <c r="CH72" s="1289"/>
      <c r="CI72" s="1289"/>
      <c r="CJ72" s="1289"/>
      <c r="CK72" s="1289"/>
      <c r="CL72" s="1289"/>
      <c r="CM72" s="1289"/>
      <c r="CN72" s="1289" t="s">
        <v>561</v>
      </c>
      <c r="CO72" s="1289"/>
      <c r="CP72" s="1289"/>
      <c r="CQ72" s="1289"/>
      <c r="CR72" s="1289"/>
      <c r="CS72" s="1289"/>
      <c r="CT72" s="1289"/>
      <c r="CU72" s="1289"/>
      <c r="CV72" s="1289" t="s">
        <v>562</v>
      </c>
      <c r="CW72" s="1289"/>
      <c r="CX72" s="1289"/>
      <c r="CY72" s="1289"/>
      <c r="CZ72" s="1289"/>
      <c r="DA72" s="1289"/>
      <c r="DB72" s="1289"/>
      <c r="DC72" s="1289"/>
    </row>
    <row r="73" spans="2:107" x14ac:dyDescent="0.15">
      <c r="B73" s="375"/>
      <c r="G73" s="1295"/>
      <c r="H73" s="1295"/>
      <c r="I73" s="1295"/>
      <c r="J73" s="1295"/>
      <c r="K73" s="1296"/>
      <c r="L73" s="1296"/>
      <c r="M73" s="1296"/>
      <c r="N73" s="1296"/>
      <c r="AM73" s="384"/>
      <c r="AN73" s="1292" t="s">
        <v>610</v>
      </c>
      <c r="AO73" s="1292"/>
      <c r="AP73" s="1292"/>
      <c r="AQ73" s="1292"/>
      <c r="AR73" s="1292"/>
      <c r="AS73" s="1292"/>
      <c r="AT73" s="1292"/>
      <c r="AU73" s="1292"/>
      <c r="AV73" s="1292"/>
      <c r="AW73" s="1292"/>
      <c r="AX73" s="1292"/>
      <c r="AY73" s="1292"/>
      <c r="AZ73" s="1292"/>
      <c r="BA73" s="1292"/>
      <c r="BB73" s="1292" t="s">
        <v>615</v>
      </c>
      <c r="BC73" s="1292"/>
      <c r="BD73" s="1292"/>
      <c r="BE73" s="1292"/>
      <c r="BF73" s="1292"/>
      <c r="BG73" s="1292"/>
      <c r="BH73" s="1292"/>
      <c r="BI73" s="1292"/>
      <c r="BJ73" s="1292"/>
      <c r="BK73" s="1292"/>
      <c r="BL73" s="1292"/>
      <c r="BM73" s="1292"/>
      <c r="BN73" s="1292"/>
      <c r="BO73" s="1292"/>
      <c r="BP73" s="1290">
        <v>55.8</v>
      </c>
      <c r="BQ73" s="1290"/>
      <c r="BR73" s="1290"/>
      <c r="BS73" s="1290"/>
      <c r="BT73" s="1290"/>
      <c r="BU73" s="1290"/>
      <c r="BV73" s="1290"/>
      <c r="BW73" s="1290"/>
      <c r="BX73" s="1290">
        <v>59.4</v>
      </c>
      <c r="BY73" s="1290"/>
      <c r="BZ73" s="1290"/>
      <c r="CA73" s="1290"/>
      <c r="CB73" s="1290"/>
      <c r="CC73" s="1290"/>
      <c r="CD73" s="1290"/>
      <c r="CE73" s="1290"/>
      <c r="CF73" s="1290">
        <v>63.5</v>
      </c>
      <c r="CG73" s="1290"/>
      <c r="CH73" s="1290"/>
      <c r="CI73" s="1290"/>
      <c r="CJ73" s="1290"/>
      <c r="CK73" s="1290"/>
      <c r="CL73" s="1290"/>
      <c r="CM73" s="1290"/>
      <c r="CN73" s="1290">
        <v>56.2</v>
      </c>
      <c r="CO73" s="1290"/>
      <c r="CP73" s="1290"/>
      <c r="CQ73" s="1290"/>
      <c r="CR73" s="1290"/>
      <c r="CS73" s="1290"/>
      <c r="CT73" s="1290"/>
      <c r="CU73" s="1290"/>
      <c r="CV73" s="1290">
        <v>47</v>
      </c>
      <c r="CW73" s="1290"/>
      <c r="CX73" s="1290"/>
      <c r="CY73" s="1290"/>
      <c r="CZ73" s="1290"/>
      <c r="DA73" s="1290"/>
      <c r="DB73" s="1290"/>
      <c r="DC73" s="1290"/>
    </row>
    <row r="74" spans="2:107" x14ac:dyDescent="0.15">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616</v>
      </c>
      <c r="BC75" s="1292"/>
      <c r="BD75" s="1292"/>
      <c r="BE75" s="1292"/>
      <c r="BF75" s="1292"/>
      <c r="BG75" s="1292"/>
      <c r="BH75" s="1292"/>
      <c r="BI75" s="1292"/>
      <c r="BJ75" s="1292"/>
      <c r="BK75" s="1292"/>
      <c r="BL75" s="1292"/>
      <c r="BM75" s="1292"/>
      <c r="BN75" s="1292"/>
      <c r="BO75" s="1292"/>
      <c r="BP75" s="1290">
        <v>6.7</v>
      </c>
      <c r="BQ75" s="1290"/>
      <c r="BR75" s="1290"/>
      <c r="BS75" s="1290"/>
      <c r="BT75" s="1290"/>
      <c r="BU75" s="1290"/>
      <c r="BV75" s="1290"/>
      <c r="BW75" s="1290"/>
      <c r="BX75" s="1290">
        <v>6.3</v>
      </c>
      <c r="BY75" s="1290"/>
      <c r="BZ75" s="1290"/>
      <c r="CA75" s="1290"/>
      <c r="CB75" s="1290"/>
      <c r="CC75" s="1290"/>
      <c r="CD75" s="1290"/>
      <c r="CE75" s="1290"/>
      <c r="CF75" s="1290">
        <v>6.2</v>
      </c>
      <c r="CG75" s="1290"/>
      <c r="CH75" s="1290"/>
      <c r="CI75" s="1290"/>
      <c r="CJ75" s="1290"/>
      <c r="CK75" s="1290"/>
      <c r="CL75" s="1290"/>
      <c r="CM75" s="1290"/>
      <c r="CN75" s="1290">
        <v>6.4</v>
      </c>
      <c r="CO75" s="1290"/>
      <c r="CP75" s="1290"/>
      <c r="CQ75" s="1290"/>
      <c r="CR75" s="1290"/>
      <c r="CS75" s="1290"/>
      <c r="CT75" s="1290"/>
      <c r="CU75" s="1290"/>
      <c r="CV75" s="1290">
        <v>6.3</v>
      </c>
      <c r="CW75" s="1290"/>
      <c r="CX75" s="1290"/>
      <c r="CY75" s="1290"/>
      <c r="CZ75" s="1290"/>
      <c r="DA75" s="1290"/>
      <c r="DB75" s="1290"/>
      <c r="DC75" s="1290"/>
    </row>
    <row r="76" spans="2:107" x14ac:dyDescent="0.15">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5"/>
      <c r="G77" s="1285"/>
      <c r="H77" s="1285"/>
      <c r="I77" s="1285"/>
      <c r="J77" s="1285"/>
      <c r="K77" s="1296"/>
      <c r="L77" s="1296"/>
      <c r="M77" s="1296"/>
      <c r="N77" s="1296"/>
      <c r="AN77" s="1289" t="s">
        <v>613</v>
      </c>
      <c r="AO77" s="1289"/>
      <c r="AP77" s="1289"/>
      <c r="AQ77" s="1289"/>
      <c r="AR77" s="1289"/>
      <c r="AS77" s="1289"/>
      <c r="AT77" s="1289"/>
      <c r="AU77" s="1289"/>
      <c r="AV77" s="1289"/>
      <c r="AW77" s="1289"/>
      <c r="AX77" s="1289"/>
      <c r="AY77" s="1289"/>
      <c r="AZ77" s="1289"/>
      <c r="BA77" s="1289"/>
      <c r="BB77" s="1292" t="s">
        <v>611</v>
      </c>
      <c r="BC77" s="1292"/>
      <c r="BD77" s="1292"/>
      <c r="BE77" s="1292"/>
      <c r="BF77" s="1292"/>
      <c r="BG77" s="1292"/>
      <c r="BH77" s="1292"/>
      <c r="BI77" s="1292"/>
      <c r="BJ77" s="1292"/>
      <c r="BK77" s="1292"/>
      <c r="BL77" s="1292"/>
      <c r="BM77" s="1292"/>
      <c r="BN77" s="1292"/>
      <c r="BO77" s="1292"/>
      <c r="BP77" s="1290">
        <v>31.3</v>
      </c>
      <c r="BQ77" s="1290"/>
      <c r="BR77" s="1290"/>
      <c r="BS77" s="1290"/>
      <c r="BT77" s="1290"/>
      <c r="BU77" s="1290"/>
      <c r="BV77" s="1290"/>
      <c r="BW77" s="1290"/>
      <c r="BX77" s="1290">
        <v>25.3</v>
      </c>
      <c r="BY77" s="1290"/>
      <c r="BZ77" s="1290"/>
      <c r="CA77" s="1290"/>
      <c r="CB77" s="1290"/>
      <c r="CC77" s="1290"/>
      <c r="CD77" s="1290"/>
      <c r="CE77" s="1290"/>
      <c r="CF77" s="1290">
        <v>25.5</v>
      </c>
      <c r="CG77" s="1290"/>
      <c r="CH77" s="1290"/>
      <c r="CI77" s="1290"/>
      <c r="CJ77" s="1290"/>
      <c r="CK77" s="1290"/>
      <c r="CL77" s="1290"/>
      <c r="CM77" s="1290"/>
      <c r="CN77" s="1290">
        <v>25.1</v>
      </c>
      <c r="CO77" s="1290"/>
      <c r="CP77" s="1290"/>
      <c r="CQ77" s="1290"/>
      <c r="CR77" s="1290"/>
      <c r="CS77" s="1290"/>
      <c r="CT77" s="1290"/>
      <c r="CU77" s="1290"/>
      <c r="CV77" s="1290">
        <v>18</v>
      </c>
      <c r="CW77" s="1290"/>
      <c r="CX77" s="1290"/>
      <c r="CY77" s="1290"/>
      <c r="CZ77" s="1290"/>
      <c r="DA77" s="1290"/>
      <c r="DB77" s="1290"/>
      <c r="DC77" s="1290"/>
    </row>
    <row r="78" spans="2:107" x14ac:dyDescent="0.15">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616</v>
      </c>
      <c r="BC79" s="1292"/>
      <c r="BD79" s="1292"/>
      <c r="BE79" s="1292"/>
      <c r="BF79" s="1292"/>
      <c r="BG79" s="1292"/>
      <c r="BH79" s="1292"/>
      <c r="BI79" s="1292"/>
      <c r="BJ79" s="1292"/>
      <c r="BK79" s="1292"/>
      <c r="BL79" s="1292"/>
      <c r="BM79" s="1292"/>
      <c r="BN79" s="1292"/>
      <c r="BO79" s="1292"/>
      <c r="BP79" s="1290">
        <v>7.2</v>
      </c>
      <c r="BQ79" s="1290"/>
      <c r="BR79" s="1290"/>
      <c r="BS79" s="1290"/>
      <c r="BT79" s="1290"/>
      <c r="BU79" s="1290"/>
      <c r="BV79" s="1290"/>
      <c r="BW79" s="1290"/>
      <c r="BX79" s="1290">
        <v>6.9</v>
      </c>
      <c r="BY79" s="1290"/>
      <c r="BZ79" s="1290"/>
      <c r="CA79" s="1290"/>
      <c r="CB79" s="1290"/>
      <c r="CC79" s="1290"/>
      <c r="CD79" s="1290"/>
      <c r="CE79" s="1290"/>
      <c r="CF79" s="1290">
        <v>6.6</v>
      </c>
      <c r="CG79" s="1290"/>
      <c r="CH79" s="1290"/>
      <c r="CI79" s="1290"/>
      <c r="CJ79" s="1290"/>
      <c r="CK79" s="1290"/>
      <c r="CL79" s="1290"/>
      <c r="CM79" s="1290"/>
      <c r="CN79" s="1290">
        <v>6.4</v>
      </c>
      <c r="CO79" s="1290"/>
      <c r="CP79" s="1290"/>
      <c r="CQ79" s="1290"/>
      <c r="CR79" s="1290"/>
      <c r="CS79" s="1290"/>
      <c r="CT79" s="1290"/>
      <c r="CU79" s="1290"/>
      <c r="CV79" s="1290">
        <v>6.6</v>
      </c>
      <c r="CW79" s="1290"/>
      <c r="CX79" s="1290"/>
      <c r="CY79" s="1290"/>
      <c r="CZ79" s="1290"/>
      <c r="DA79" s="1290"/>
      <c r="DB79" s="1290"/>
      <c r="DC79" s="1290"/>
    </row>
    <row r="80" spans="2:107" x14ac:dyDescent="0.15">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0+BKHOCeG+jmEisPPD1Kd4G4LtD70e92W3HQm3+Y8YKC6yMDvc5Pa6Kg5+XDbaf+5PgDUlWsg6IanzG2HdKmA==" saltValue="rBRK+d2mSek3Yd4G7Mhme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617</v>
      </c>
    </row>
  </sheetData>
  <sheetProtection algorithmName="SHA-512" hashValue="EnnCeOrsMbqdbUVRmo6Y66dCV5UB8fiKECGw26d+x4W31K7k/zHMYWxUhhDegul8HQvnstDuxtBNqFKR7lBeLw==" saltValue="kfebhMqRFvb4lmlNfRahO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618</v>
      </c>
    </row>
  </sheetData>
  <sheetProtection algorithmName="SHA-512" hashValue="HY6WCE9iZNa4LbD9EuJgK1HKVFgZ3x88OG+TQSHWO97Y2O4zzPGJ+0o3zTjIebhPH2IciU35EyurAVJaTA7ATg==" saltValue="1PemxZASyXyIN45T6KvI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555</v>
      </c>
      <c r="G2" s="148"/>
      <c r="H2" s="149"/>
    </row>
    <row r="3" spans="1:8" x14ac:dyDescent="0.15">
      <c r="A3" s="145" t="s">
        <v>548</v>
      </c>
      <c r="B3" s="150"/>
      <c r="C3" s="151"/>
      <c r="D3" s="152">
        <v>74907</v>
      </c>
      <c r="E3" s="153"/>
      <c r="F3" s="154">
        <v>54110</v>
      </c>
      <c r="G3" s="155"/>
      <c r="H3" s="156"/>
    </row>
    <row r="4" spans="1:8" x14ac:dyDescent="0.15">
      <c r="A4" s="157"/>
      <c r="B4" s="158"/>
      <c r="C4" s="159"/>
      <c r="D4" s="160">
        <v>26586</v>
      </c>
      <c r="E4" s="161"/>
      <c r="F4" s="162">
        <v>30620</v>
      </c>
      <c r="G4" s="163"/>
      <c r="H4" s="164"/>
    </row>
    <row r="5" spans="1:8" x14ac:dyDescent="0.15">
      <c r="A5" s="145" t="s">
        <v>550</v>
      </c>
      <c r="B5" s="150"/>
      <c r="C5" s="151"/>
      <c r="D5" s="152">
        <v>39916</v>
      </c>
      <c r="E5" s="153"/>
      <c r="F5" s="154">
        <v>54684</v>
      </c>
      <c r="G5" s="155"/>
      <c r="H5" s="156"/>
    </row>
    <row r="6" spans="1:8" x14ac:dyDescent="0.15">
      <c r="A6" s="157"/>
      <c r="B6" s="158"/>
      <c r="C6" s="159"/>
      <c r="D6" s="160">
        <v>21654</v>
      </c>
      <c r="E6" s="161"/>
      <c r="F6" s="162">
        <v>32829</v>
      </c>
      <c r="G6" s="163"/>
      <c r="H6" s="164"/>
    </row>
    <row r="7" spans="1:8" x14ac:dyDescent="0.15">
      <c r="A7" s="145" t="s">
        <v>551</v>
      </c>
      <c r="B7" s="150"/>
      <c r="C7" s="151"/>
      <c r="D7" s="152">
        <v>38005</v>
      </c>
      <c r="E7" s="153"/>
      <c r="F7" s="154">
        <v>62383</v>
      </c>
      <c r="G7" s="155"/>
      <c r="H7" s="156"/>
    </row>
    <row r="8" spans="1:8" x14ac:dyDescent="0.15">
      <c r="A8" s="157"/>
      <c r="B8" s="158"/>
      <c r="C8" s="159"/>
      <c r="D8" s="160">
        <v>24179</v>
      </c>
      <c r="E8" s="161"/>
      <c r="F8" s="162">
        <v>35325</v>
      </c>
      <c r="G8" s="163"/>
      <c r="H8" s="164"/>
    </row>
    <row r="9" spans="1:8" x14ac:dyDescent="0.15">
      <c r="A9" s="145" t="s">
        <v>552</v>
      </c>
      <c r="B9" s="150"/>
      <c r="C9" s="151"/>
      <c r="D9" s="152">
        <v>43860</v>
      </c>
      <c r="E9" s="153"/>
      <c r="F9" s="154">
        <v>63812</v>
      </c>
      <c r="G9" s="155"/>
      <c r="H9" s="156"/>
    </row>
    <row r="10" spans="1:8" x14ac:dyDescent="0.15">
      <c r="A10" s="157"/>
      <c r="B10" s="158"/>
      <c r="C10" s="159"/>
      <c r="D10" s="160">
        <v>18201</v>
      </c>
      <c r="E10" s="161"/>
      <c r="F10" s="162">
        <v>33848</v>
      </c>
      <c r="G10" s="163"/>
      <c r="H10" s="164"/>
    </row>
    <row r="11" spans="1:8" x14ac:dyDescent="0.15">
      <c r="A11" s="145" t="s">
        <v>553</v>
      </c>
      <c r="B11" s="150"/>
      <c r="C11" s="151"/>
      <c r="D11" s="152">
        <v>38950</v>
      </c>
      <c r="E11" s="153"/>
      <c r="F11" s="154">
        <v>54225</v>
      </c>
      <c r="G11" s="155"/>
      <c r="H11" s="156"/>
    </row>
    <row r="12" spans="1:8" x14ac:dyDescent="0.15">
      <c r="A12" s="157"/>
      <c r="B12" s="158"/>
      <c r="C12" s="165"/>
      <c r="D12" s="160">
        <v>15531</v>
      </c>
      <c r="E12" s="161"/>
      <c r="F12" s="162">
        <v>27337</v>
      </c>
      <c r="G12" s="163"/>
      <c r="H12" s="164"/>
    </row>
    <row r="13" spans="1:8" x14ac:dyDescent="0.15">
      <c r="A13" s="145"/>
      <c r="B13" s="150"/>
      <c r="C13" s="166"/>
      <c r="D13" s="167">
        <v>47128</v>
      </c>
      <c r="E13" s="168"/>
      <c r="F13" s="169">
        <v>57843</v>
      </c>
      <c r="G13" s="170"/>
      <c r="H13" s="156"/>
    </row>
    <row r="14" spans="1:8" x14ac:dyDescent="0.15">
      <c r="A14" s="157"/>
      <c r="B14" s="158"/>
      <c r="C14" s="159"/>
      <c r="D14" s="160">
        <v>21230</v>
      </c>
      <c r="E14" s="161"/>
      <c r="F14" s="162">
        <v>31992</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15.29</v>
      </c>
      <c r="C19" s="171">
        <f>ROUND(VALUE(SUBSTITUTE(実質収支比率等に係る経年分析!G$48,"▲","-")),2)</f>
        <v>6.4</v>
      </c>
      <c r="D19" s="171">
        <f>ROUND(VALUE(SUBSTITUTE(実質収支比率等に係る経年分析!H$48,"▲","-")),2)</f>
        <v>5.75</v>
      </c>
      <c r="E19" s="171">
        <f>ROUND(VALUE(SUBSTITUTE(実質収支比率等に係る経年分析!I$48,"▲","-")),2)</f>
        <v>3.69</v>
      </c>
      <c r="F19" s="171">
        <f>ROUND(VALUE(SUBSTITUTE(実質収支比率等に係る経年分析!J$48,"▲","-")),2)</f>
        <v>8.6999999999999993</v>
      </c>
    </row>
    <row r="20" spans="1:11" x14ac:dyDescent="0.15">
      <c r="A20" s="171" t="s">
        <v>54</v>
      </c>
      <c r="B20" s="171">
        <f>ROUND(VALUE(SUBSTITUTE(実質収支比率等に係る経年分析!F$47,"▲","-")),2)</f>
        <v>14.58</v>
      </c>
      <c r="C20" s="171">
        <f>ROUND(VALUE(SUBSTITUTE(実質収支比率等に係る経年分析!G$47,"▲","-")),2)</f>
        <v>14.74</v>
      </c>
      <c r="D20" s="171">
        <f>ROUND(VALUE(SUBSTITUTE(実質収支比率等に係る経年分析!H$47,"▲","-")),2)</f>
        <v>9.73</v>
      </c>
      <c r="E20" s="171">
        <f>ROUND(VALUE(SUBSTITUTE(実質収支比率等に係る経年分析!I$47,"▲","-")),2)</f>
        <v>11.75</v>
      </c>
      <c r="F20" s="171">
        <f>ROUND(VALUE(SUBSTITUTE(実質収支比率等に係る経年分析!J$47,"▲","-")),2)</f>
        <v>11.87</v>
      </c>
    </row>
    <row r="21" spans="1:11" x14ac:dyDescent="0.15">
      <c r="A21" s="171" t="s">
        <v>55</v>
      </c>
      <c r="B21" s="171">
        <f>IF(ISNUMBER(VALUE(SUBSTITUTE(実質収支比率等に係る経年分析!F$49,"▲","-"))),ROUND(VALUE(SUBSTITUTE(実質収支比率等に係る経年分析!F$49,"▲","-")),2),NA())</f>
        <v>2.77</v>
      </c>
      <c r="C21" s="171">
        <f>IF(ISNUMBER(VALUE(SUBSTITUTE(実質収支比率等に係る経年分析!G$49,"▲","-"))),ROUND(VALUE(SUBSTITUTE(実質収支比率等に係る経年分析!G$49,"▲","-")),2),NA())</f>
        <v>-13.74</v>
      </c>
      <c r="D21" s="171">
        <f>IF(ISNUMBER(VALUE(SUBSTITUTE(実質収支比率等に係る経年分析!H$49,"▲","-"))),ROUND(VALUE(SUBSTITUTE(実質収支比率等に係る経年分析!H$49,"▲","-")),2),NA())</f>
        <v>-8.66</v>
      </c>
      <c r="E21" s="171">
        <f>IF(ISNUMBER(VALUE(SUBSTITUTE(実質収支比率等に係る経年分析!I$49,"▲","-"))),ROUND(VALUE(SUBSTITUTE(実質収支比率等に係る経年分析!I$49,"▲","-")),2),NA())</f>
        <v>-2.4</v>
      </c>
      <c r="F21" s="171">
        <f>IF(ISNUMBER(VALUE(SUBSTITUTE(実質収支比率等に係る経年分析!J$49,"▲","-"))),ROUND(VALUE(SUBSTITUTE(実質収支比率等に係る経年分析!J$49,"▲","-")),2),NA())</f>
        <v>3.9</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1.1299999999999999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0.91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0.02</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農業集落排水特別会計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7.0000000000000007E-2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x14ac:dyDescent="0.15">
      <c r="A30" s="172" t="str">
        <f>IF(連結実質赤字比率に係る赤字・黒字の構成分析!C$40="",NA(),連結実質赤字比率に係る赤字・黒字の構成分析!C$40)</f>
        <v>墓地特別会計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7.0000000000000007E-2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0.06</v>
      </c>
    </row>
    <row r="31" spans="1:11" x14ac:dyDescent="0.15">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0.74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1.39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1.76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1.19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1.39</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1.21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1.34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1.43</v>
      </c>
    </row>
    <row r="34" spans="1:16" x14ac:dyDescent="0.15">
      <c r="A34" s="172" t="str">
        <f>IF(連結実質赤字比率に係る赤字・黒字の構成分析!C$36="",NA(),連結実質赤字比率に係る赤字・黒字の構成分析!C$36)</f>
        <v>鹿島臨海都市計画事業鹿嶋市平井東部土地区画整理事業特別会計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5.03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4.99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3.45</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15.28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6.38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5.68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3.62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8.6300000000000008</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12.19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15.52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15.16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15.2</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1511</v>
      </c>
      <c r="E42" s="173"/>
      <c r="F42" s="173"/>
      <c r="G42" s="173">
        <f>'実質公債費比率（分子）の構造'!L$52</f>
        <v>1496</v>
      </c>
      <c r="H42" s="173"/>
      <c r="I42" s="173"/>
      <c r="J42" s="173">
        <f>'実質公債費比率（分子）の構造'!M$52</f>
        <v>1443</v>
      </c>
      <c r="K42" s="173"/>
      <c r="L42" s="173"/>
      <c r="M42" s="173">
        <f>'実質公債費比率（分子）の構造'!N$52</f>
        <v>1401</v>
      </c>
      <c r="N42" s="173"/>
      <c r="O42" s="173"/>
      <c r="P42" s="173">
        <f>'実質公債費比率（分子）の構造'!O$52</f>
        <v>1305</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3</v>
      </c>
      <c r="C44" s="173"/>
      <c r="D44" s="173"/>
      <c r="E44" s="173">
        <f>'実質公債費比率（分子）の構造'!L$50</f>
        <v>0</v>
      </c>
      <c r="F44" s="173"/>
      <c r="G44" s="173"/>
      <c r="H44" s="173" t="str">
        <f>'実質公債費比率（分子）の構造'!M$50</f>
        <v>-</v>
      </c>
      <c r="I44" s="173"/>
      <c r="J44" s="173"/>
      <c r="K44" s="173">
        <f>'実質公債費比率（分子）の構造'!N$50</f>
        <v>0</v>
      </c>
      <c r="L44" s="173"/>
      <c r="M44" s="173"/>
      <c r="N44" s="173">
        <f>'実質公債費比率（分子）の構造'!O$50</f>
        <v>0</v>
      </c>
      <c r="O44" s="173"/>
      <c r="P44" s="173"/>
    </row>
    <row r="45" spans="1:16" x14ac:dyDescent="0.15">
      <c r="A45" s="173" t="s">
        <v>65</v>
      </c>
      <c r="B45" s="173">
        <f>'実質公債費比率（分子）の構造'!K$49</f>
        <v>44</v>
      </c>
      <c r="C45" s="173"/>
      <c r="D45" s="173"/>
      <c r="E45" s="173">
        <f>'実質公債費比率（分子）の構造'!L$49</f>
        <v>73</v>
      </c>
      <c r="F45" s="173"/>
      <c r="G45" s="173"/>
      <c r="H45" s="173">
        <f>'実質公債費比率（分子）の構造'!M$49</f>
        <v>84</v>
      </c>
      <c r="I45" s="173"/>
      <c r="J45" s="173"/>
      <c r="K45" s="173">
        <f>'実質公債費比率（分子）の構造'!N$49</f>
        <v>96</v>
      </c>
      <c r="L45" s="173"/>
      <c r="M45" s="173"/>
      <c r="N45" s="173">
        <f>'実質公債費比率（分子）の構造'!O$49</f>
        <v>69</v>
      </c>
      <c r="O45" s="173"/>
      <c r="P45" s="173"/>
    </row>
    <row r="46" spans="1:16" x14ac:dyDescent="0.15">
      <c r="A46" s="173" t="s">
        <v>66</v>
      </c>
      <c r="B46" s="173">
        <f>'実質公債費比率（分子）の構造'!K$48</f>
        <v>541</v>
      </c>
      <c r="C46" s="173"/>
      <c r="D46" s="173"/>
      <c r="E46" s="173">
        <f>'実質公債費比率（分子）の構造'!L$48</f>
        <v>547</v>
      </c>
      <c r="F46" s="173"/>
      <c r="G46" s="173"/>
      <c r="H46" s="173">
        <f>'実質公債費比率（分子）の構造'!M$48</f>
        <v>463</v>
      </c>
      <c r="I46" s="173"/>
      <c r="J46" s="173"/>
      <c r="K46" s="173">
        <f>'実質公債費比率（分子）の構造'!N$48</f>
        <v>457</v>
      </c>
      <c r="L46" s="173"/>
      <c r="M46" s="173"/>
      <c r="N46" s="173">
        <f>'実質公債費比率（分子）の構造'!O$48</f>
        <v>314</v>
      </c>
      <c r="O46" s="173"/>
      <c r="P46" s="173"/>
    </row>
    <row r="47" spans="1:16" x14ac:dyDescent="0.15">
      <c r="A47" s="173" t="s">
        <v>67</v>
      </c>
      <c r="B47" s="173">
        <f>'実質公債費比率（分子）の構造'!K$47</f>
        <v>16</v>
      </c>
      <c r="C47" s="173"/>
      <c r="D47" s="173"/>
      <c r="E47" s="173">
        <f>'実質公債費比率（分子）の構造'!L$47</f>
        <v>12</v>
      </c>
      <c r="F47" s="173"/>
      <c r="G47" s="173"/>
      <c r="H47" s="173">
        <f>'実質公債費比率（分子）の構造'!M$47</f>
        <v>9</v>
      </c>
      <c r="I47" s="173"/>
      <c r="J47" s="173"/>
      <c r="K47" s="173">
        <f>'実質公債費比率（分子）の構造'!N$47</f>
        <v>6</v>
      </c>
      <c r="L47" s="173"/>
      <c r="M47" s="173"/>
      <c r="N47" s="173">
        <f>'実質公債費比率（分子）の構造'!O$47</f>
        <v>2</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1716</v>
      </c>
      <c r="C49" s="173"/>
      <c r="D49" s="173"/>
      <c r="E49" s="173">
        <f>'実質公債費比率（分子）の構造'!L$45</f>
        <v>1661</v>
      </c>
      <c r="F49" s="173"/>
      <c r="G49" s="173"/>
      <c r="H49" s="173">
        <f>'実質公債費比率（分子）の構造'!M$45</f>
        <v>1716</v>
      </c>
      <c r="I49" s="173"/>
      <c r="J49" s="173"/>
      <c r="K49" s="173">
        <f>'実質公債費比率（分子）の構造'!N$45</f>
        <v>1746</v>
      </c>
      <c r="L49" s="173"/>
      <c r="M49" s="173"/>
      <c r="N49" s="173">
        <f>'実質公債費比率（分子）の構造'!O$45</f>
        <v>1770</v>
      </c>
      <c r="O49" s="173"/>
      <c r="P49" s="173"/>
    </row>
    <row r="50" spans="1:16" x14ac:dyDescent="0.15">
      <c r="A50" s="173" t="s">
        <v>70</v>
      </c>
      <c r="B50" s="173" t="e">
        <f>NA()</f>
        <v>#N/A</v>
      </c>
      <c r="C50" s="173">
        <f>IF(ISNUMBER('実質公債費比率（分子）の構造'!K$53),'実質公債費比率（分子）の構造'!K$53,NA())</f>
        <v>809</v>
      </c>
      <c r="D50" s="173" t="e">
        <f>NA()</f>
        <v>#N/A</v>
      </c>
      <c r="E50" s="173" t="e">
        <f>NA()</f>
        <v>#N/A</v>
      </c>
      <c r="F50" s="173">
        <f>IF(ISNUMBER('実質公債費比率（分子）の構造'!L$53),'実質公債費比率（分子）の構造'!L$53,NA())</f>
        <v>797</v>
      </c>
      <c r="G50" s="173" t="e">
        <f>NA()</f>
        <v>#N/A</v>
      </c>
      <c r="H50" s="173" t="e">
        <f>NA()</f>
        <v>#N/A</v>
      </c>
      <c r="I50" s="173">
        <f>IF(ISNUMBER('実質公債費比率（分子）の構造'!M$53),'実質公債費比率（分子）の構造'!M$53,NA())</f>
        <v>829</v>
      </c>
      <c r="J50" s="173" t="e">
        <f>NA()</f>
        <v>#N/A</v>
      </c>
      <c r="K50" s="173" t="e">
        <f>NA()</f>
        <v>#N/A</v>
      </c>
      <c r="L50" s="173">
        <f>IF(ISNUMBER('実質公債費比率（分子）の構造'!N$53),'実質公債費比率（分子）の構造'!N$53,NA())</f>
        <v>904</v>
      </c>
      <c r="M50" s="173" t="e">
        <f>NA()</f>
        <v>#N/A</v>
      </c>
      <c r="N50" s="173" t="e">
        <f>NA()</f>
        <v>#N/A</v>
      </c>
      <c r="O50" s="173">
        <f>IF(ISNUMBER('実質公債費比率（分子）の構造'!O$53),'実質公債費比率（分子）の構造'!O$53,NA())</f>
        <v>850</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15168</v>
      </c>
      <c r="E56" s="172"/>
      <c r="F56" s="172"/>
      <c r="G56" s="172">
        <f>'将来負担比率（分子）の構造'!J$52</f>
        <v>14537</v>
      </c>
      <c r="H56" s="172"/>
      <c r="I56" s="172"/>
      <c r="J56" s="172">
        <f>'将来負担比率（分子）の構造'!K$52</f>
        <v>13813</v>
      </c>
      <c r="K56" s="172"/>
      <c r="L56" s="172"/>
      <c r="M56" s="172">
        <f>'将来負担比率（分子）の構造'!L$52</f>
        <v>13819</v>
      </c>
      <c r="N56" s="172"/>
      <c r="O56" s="172"/>
      <c r="P56" s="172">
        <f>'将来負担比率（分子）の構造'!M$52</f>
        <v>13298</v>
      </c>
    </row>
    <row r="57" spans="1:16" x14ac:dyDescent="0.15">
      <c r="A57" s="172" t="s">
        <v>41</v>
      </c>
      <c r="B57" s="172"/>
      <c r="C57" s="172"/>
      <c r="D57" s="172">
        <f>'将来負担比率（分子）の構造'!I$51</f>
        <v>164</v>
      </c>
      <c r="E57" s="172"/>
      <c r="F57" s="172"/>
      <c r="G57" s="172">
        <f>'将来負担比率（分子）の構造'!J$51</f>
        <v>257</v>
      </c>
      <c r="H57" s="172"/>
      <c r="I57" s="172"/>
      <c r="J57" s="172">
        <f>'将来負担比率（分子）の構造'!K$51</f>
        <v>326</v>
      </c>
      <c r="K57" s="172"/>
      <c r="L57" s="172"/>
      <c r="M57" s="172">
        <f>'将来負担比率（分子）の構造'!L$51</f>
        <v>293</v>
      </c>
      <c r="N57" s="172"/>
      <c r="O57" s="172"/>
      <c r="P57" s="172">
        <f>'将来負担比率（分子）の構造'!M$51</f>
        <v>202</v>
      </c>
    </row>
    <row r="58" spans="1:16" x14ac:dyDescent="0.15">
      <c r="A58" s="172" t="s">
        <v>40</v>
      </c>
      <c r="B58" s="172"/>
      <c r="C58" s="172"/>
      <c r="D58" s="172">
        <f>'将来負担比率（分子）の構造'!I$50</f>
        <v>5374</v>
      </c>
      <c r="E58" s="172"/>
      <c r="F58" s="172"/>
      <c r="G58" s="172">
        <f>'将来負担比率（分子）の構造'!J$50</f>
        <v>5802</v>
      </c>
      <c r="H58" s="172"/>
      <c r="I58" s="172"/>
      <c r="J58" s="172">
        <f>'将来負担比率（分子）の構造'!K$50</f>
        <v>4908</v>
      </c>
      <c r="K58" s="172"/>
      <c r="L58" s="172"/>
      <c r="M58" s="172">
        <f>'将来負担比率（分子）の構造'!L$50</f>
        <v>5249</v>
      </c>
      <c r="N58" s="172"/>
      <c r="O58" s="172"/>
      <c r="P58" s="172">
        <f>'将来負担比率（分子）の構造'!M$50</f>
        <v>5508</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f>'将来負担比率（分子）の構造'!L$46</f>
        <v>2</v>
      </c>
      <c r="L61" s="172"/>
      <c r="M61" s="172"/>
      <c r="N61" s="172" t="str">
        <f>'将来負担比率（分子）の構造'!M$46</f>
        <v>-</v>
      </c>
      <c r="O61" s="172"/>
      <c r="P61" s="172"/>
    </row>
    <row r="62" spans="1:16" x14ac:dyDescent="0.15">
      <c r="A62" s="172" t="s">
        <v>34</v>
      </c>
      <c r="B62" s="172">
        <f>'将来負担比率（分子）の構造'!I$45</f>
        <v>3034</v>
      </c>
      <c r="C62" s="172"/>
      <c r="D62" s="172"/>
      <c r="E62" s="172">
        <f>'将来負担比率（分子）の構造'!J$45</f>
        <v>3072</v>
      </c>
      <c r="F62" s="172"/>
      <c r="G62" s="172"/>
      <c r="H62" s="172">
        <f>'将来負担比率（分子）の構造'!K$45</f>
        <v>2970</v>
      </c>
      <c r="I62" s="172"/>
      <c r="J62" s="172"/>
      <c r="K62" s="172">
        <f>'将来負担比率（分子）の構造'!L$45</f>
        <v>2846</v>
      </c>
      <c r="L62" s="172"/>
      <c r="M62" s="172"/>
      <c r="N62" s="172">
        <f>'将来負担比率（分子）の構造'!M$45</f>
        <v>2835</v>
      </c>
      <c r="O62" s="172"/>
      <c r="P62" s="172"/>
    </row>
    <row r="63" spans="1:16" x14ac:dyDescent="0.15">
      <c r="A63" s="172" t="s">
        <v>33</v>
      </c>
      <c r="B63" s="172">
        <f>'将来負担比率（分子）の構造'!I$44</f>
        <v>774</v>
      </c>
      <c r="C63" s="172"/>
      <c r="D63" s="172"/>
      <c r="E63" s="172">
        <f>'将来負担比率（分子）の構造'!J$44</f>
        <v>733</v>
      </c>
      <c r="F63" s="172"/>
      <c r="G63" s="172"/>
      <c r="H63" s="172">
        <f>'将来負担比率（分子）の構造'!K$44</f>
        <v>661</v>
      </c>
      <c r="I63" s="172"/>
      <c r="J63" s="172"/>
      <c r="K63" s="172">
        <f>'将来負担比率（分子）の構造'!L$44</f>
        <v>624</v>
      </c>
      <c r="L63" s="172"/>
      <c r="M63" s="172"/>
      <c r="N63" s="172">
        <f>'将来負担比率（分子）の構造'!M$44</f>
        <v>671</v>
      </c>
      <c r="O63" s="172"/>
      <c r="P63" s="172"/>
    </row>
    <row r="64" spans="1:16" x14ac:dyDescent="0.15">
      <c r="A64" s="172" t="s">
        <v>32</v>
      </c>
      <c r="B64" s="172">
        <f>'将来負担比率（分子）の構造'!I$43</f>
        <v>6904</v>
      </c>
      <c r="C64" s="172"/>
      <c r="D64" s="172"/>
      <c r="E64" s="172">
        <f>'将来負担比率（分子）の構造'!J$43</f>
        <v>7003</v>
      </c>
      <c r="F64" s="172"/>
      <c r="G64" s="172"/>
      <c r="H64" s="172">
        <f>'将来負担比率（分子）の構造'!K$43</f>
        <v>6510</v>
      </c>
      <c r="I64" s="172"/>
      <c r="J64" s="172"/>
      <c r="K64" s="172">
        <f>'将来負担比率（分子）の構造'!L$43</f>
        <v>6000</v>
      </c>
      <c r="L64" s="172"/>
      <c r="M64" s="172"/>
      <c r="N64" s="172">
        <f>'将来負担比率（分子）の構造'!M$43</f>
        <v>4820</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17262</v>
      </c>
      <c r="C66" s="172"/>
      <c r="D66" s="172"/>
      <c r="E66" s="172">
        <f>'将来負担比率（分子）の構造'!J$41</f>
        <v>17422</v>
      </c>
      <c r="F66" s="172"/>
      <c r="G66" s="172"/>
      <c r="H66" s="172">
        <f>'将来負担比率（分子）の構造'!K$41</f>
        <v>17185</v>
      </c>
      <c r="I66" s="172"/>
      <c r="J66" s="172"/>
      <c r="K66" s="172">
        <f>'将来負担比率（分子）の構造'!L$41</f>
        <v>17480</v>
      </c>
      <c r="L66" s="172"/>
      <c r="M66" s="172"/>
      <c r="N66" s="172">
        <f>'将来負担比率（分子）の構造'!M$41</f>
        <v>17352</v>
      </c>
      <c r="O66" s="172"/>
      <c r="P66" s="172"/>
    </row>
    <row r="67" spans="1:16" x14ac:dyDescent="0.15">
      <c r="A67" s="172" t="s">
        <v>74</v>
      </c>
      <c r="B67" s="172" t="e">
        <f>NA()</f>
        <v>#N/A</v>
      </c>
      <c r="C67" s="172">
        <f>IF(ISNUMBER('将来負担比率（分子）の構造'!I$53), IF('将来負担比率（分子）の構造'!I$53 &lt; 0, 0, '将来負担比率（分子）の構造'!I$53), NA())</f>
        <v>7269</v>
      </c>
      <c r="D67" s="172" t="e">
        <f>NA()</f>
        <v>#N/A</v>
      </c>
      <c r="E67" s="172" t="e">
        <f>NA()</f>
        <v>#N/A</v>
      </c>
      <c r="F67" s="172">
        <f>IF(ISNUMBER('将来負担比率（分子）の構造'!J$53), IF('将来負担比率（分子）の構造'!J$53 &lt; 0, 0, '将来負担比率（分子）の構造'!J$53), NA())</f>
        <v>7633</v>
      </c>
      <c r="G67" s="172" t="e">
        <f>NA()</f>
        <v>#N/A</v>
      </c>
      <c r="H67" s="172" t="e">
        <f>NA()</f>
        <v>#N/A</v>
      </c>
      <c r="I67" s="172">
        <f>IF(ISNUMBER('将来負担比率（分子）の構造'!K$53), IF('将来負担比率（分子）の構造'!K$53 &lt; 0, 0, '将来負担比率（分子）の構造'!K$53), NA())</f>
        <v>8279</v>
      </c>
      <c r="J67" s="172" t="e">
        <f>NA()</f>
        <v>#N/A</v>
      </c>
      <c r="K67" s="172" t="e">
        <f>NA()</f>
        <v>#N/A</v>
      </c>
      <c r="L67" s="172">
        <f>IF(ISNUMBER('将来負担比率（分子）の構造'!L$53), IF('将来負担比率（分子）の構造'!L$53 &lt; 0, 0, '将来負担比率（分子）の構造'!L$53), NA())</f>
        <v>7592</v>
      </c>
      <c r="M67" s="172" t="e">
        <f>NA()</f>
        <v>#N/A</v>
      </c>
      <c r="N67" s="172" t="e">
        <f>NA()</f>
        <v>#N/A</v>
      </c>
      <c r="O67" s="172">
        <f>IF(ISNUMBER('将来負担比率（分子）の構造'!M$53), IF('将来負担比率（分子）の構造'!M$53 &lt; 0, 0, '将来負担比率（分子）の構造'!M$53), NA())</f>
        <v>6669</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1402</v>
      </c>
      <c r="C72" s="176">
        <f>基金残高に係る経年分析!G55</f>
        <v>1746</v>
      </c>
      <c r="D72" s="176">
        <f>基金残高に係る経年分析!H55</f>
        <v>1834</v>
      </c>
    </row>
    <row r="73" spans="1:16" x14ac:dyDescent="0.15">
      <c r="A73" s="175" t="s">
        <v>77</v>
      </c>
      <c r="B73" s="176">
        <f>基金残高に係る経年分析!F56</f>
        <v>307</v>
      </c>
      <c r="C73" s="176">
        <f>基金残高に係る経年分析!G56</f>
        <v>296</v>
      </c>
      <c r="D73" s="176">
        <f>基金残高に係る経年分析!H56</f>
        <v>296</v>
      </c>
    </row>
    <row r="74" spans="1:16" x14ac:dyDescent="0.15">
      <c r="A74" s="175" t="s">
        <v>78</v>
      </c>
      <c r="B74" s="176">
        <f>基金残高に係る経年分析!F57</f>
        <v>1048</v>
      </c>
      <c r="C74" s="176">
        <f>基金残高に係る経年分析!G57</f>
        <v>773</v>
      </c>
      <c r="D74" s="176">
        <f>基金残高に係る経年分析!H57</f>
        <v>700</v>
      </c>
    </row>
  </sheetData>
  <sheetProtection algorithmName="SHA-512" hashValue="zBfLBv3Uva7tf+gVgDXV4VJQN6YoVMHQKd9bh7m9LDqA+C4Jr3621KNr58vYu7Uc9qQWprypX4e1+qZfEkhjKg==" saltValue="YVXxd0af3hmHruY6MwoQ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15">
      <c r="B5" s="730" t="s">
        <v>227</v>
      </c>
      <c r="C5" s="731"/>
      <c r="D5" s="731"/>
      <c r="E5" s="731"/>
      <c r="F5" s="731"/>
      <c r="G5" s="731"/>
      <c r="H5" s="731"/>
      <c r="I5" s="731"/>
      <c r="J5" s="731"/>
      <c r="K5" s="731"/>
      <c r="L5" s="731"/>
      <c r="M5" s="731"/>
      <c r="N5" s="731"/>
      <c r="O5" s="731"/>
      <c r="P5" s="731"/>
      <c r="Q5" s="732"/>
      <c r="R5" s="717">
        <v>10798645</v>
      </c>
      <c r="S5" s="718"/>
      <c r="T5" s="718"/>
      <c r="U5" s="718"/>
      <c r="V5" s="718"/>
      <c r="W5" s="718"/>
      <c r="X5" s="718"/>
      <c r="Y5" s="761"/>
      <c r="Z5" s="779">
        <v>37.299999999999997</v>
      </c>
      <c r="AA5" s="779"/>
      <c r="AB5" s="779"/>
      <c r="AC5" s="779"/>
      <c r="AD5" s="780">
        <v>10798645</v>
      </c>
      <c r="AE5" s="780"/>
      <c r="AF5" s="780"/>
      <c r="AG5" s="780"/>
      <c r="AH5" s="780"/>
      <c r="AI5" s="780"/>
      <c r="AJ5" s="780"/>
      <c r="AK5" s="780"/>
      <c r="AL5" s="762">
        <v>79.5</v>
      </c>
      <c r="AM5" s="735"/>
      <c r="AN5" s="735"/>
      <c r="AO5" s="763"/>
      <c r="AP5" s="730" t="s">
        <v>228</v>
      </c>
      <c r="AQ5" s="731"/>
      <c r="AR5" s="731"/>
      <c r="AS5" s="731"/>
      <c r="AT5" s="731"/>
      <c r="AU5" s="731"/>
      <c r="AV5" s="731"/>
      <c r="AW5" s="731"/>
      <c r="AX5" s="731"/>
      <c r="AY5" s="731"/>
      <c r="AZ5" s="731"/>
      <c r="BA5" s="731"/>
      <c r="BB5" s="731"/>
      <c r="BC5" s="731"/>
      <c r="BD5" s="731"/>
      <c r="BE5" s="731"/>
      <c r="BF5" s="732"/>
      <c r="BG5" s="664">
        <v>10798645</v>
      </c>
      <c r="BH5" s="665"/>
      <c r="BI5" s="665"/>
      <c r="BJ5" s="665"/>
      <c r="BK5" s="665"/>
      <c r="BL5" s="665"/>
      <c r="BM5" s="665"/>
      <c r="BN5" s="666"/>
      <c r="BO5" s="691">
        <v>100</v>
      </c>
      <c r="BP5" s="691"/>
      <c r="BQ5" s="691"/>
      <c r="BR5" s="691"/>
      <c r="BS5" s="692" t="s">
        <v>129</v>
      </c>
      <c r="BT5" s="692"/>
      <c r="BU5" s="692"/>
      <c r="BV5" s="692"/>
      <c r="BW5" s="692"/>
      <c r="BX5" s="692"/>
      <c r="BY5" s="692"/>
      <c r="BZ5" s="692"/>
      <c r="CA5" s="692"/>
      <c r="CB5" s="750"/>
      <c r="CD5" s="766" t="s">
        <v>223</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221</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15">
      <c r="B6" s="661" t="s">
        <v>232</v>
      </c>
      <c r="C6" s="662"/>
      <c r="D6" s="662"/>
      <c r="E6" s="662"/>
      <c r="F6" s="662"/>
      <c r="G6" s="662"/>
      <c r="H6" s="662"/>
      <c r="I6" s="662"/>
      <c r="J6" s="662"/>
      <c r="K6" s="662"/>
      <c r="L6" s="662"/>
      <c r="M6" s="662"/>
      <c r="N6" s="662"/>
      <c r="O6" s="662"/>
      <c r="P6" s="662"/>
      <c r="Q6" s="663"/>
      <c r="R6" s="664">
        <v>316600</v>
      </c>
      <c r="S6" s="665"/>
      <c r="T6" s="665"/>
      <c r="U6" s="665"/>
      <c r="V6" s="665"/>
      <c r="W6" s="665"/>
      <c r="X6" s="665"/>
      <c r="Y6" s="666"/>
      <c r="Z6" s="691">
        <v>1.1000000000000001</v>
      </c>
      <c r="AA6" s="691"/>
      <c r="AB6" s="691"/>
      <c r="AC6" s="691"/>
      <c r="AD6" s="692">
        <v>316600</v>
      </c>
      <c r="AE6" s="692"/>
      <c r="AF6" s="692"/>
      <c r="AG6" s="692"/>
      <c r="AH6" s="692"/>
      <c r="AI6" s="692"/>
      <c r="AJ6" s="692"/>
      <c r="AK6" s="692"/>
      <c r="AL6" s="667">
        <v>2.2999999999999998</v>
      </c>
      <c r="AM6" s="668"/>
      <c r="AN6" s="668"/>
      <c r="AO6" s="693"/>
      <c r="AP6" s="661" t="s">
        <v>233</v>
      </c>
      <c r="AQ6" s="662"/>
      <c r="AR6" s="662"/>
      <c r="AS6" s="662"/>
      <c r="AT6" s="662"/>
      <c r="AU6" s="662"/>
      <c r="AV6" s="662"/>
      <c r="AW6" s="662"/>
      <c r="AX6" s="662"/>
      <c r="AY6" s="662"/>
      <c r="AZ6" s="662"/>
      <c r="BA6" s="662"/>
      <c r="BB6" s="662"/>
      <c r="BC6" s="662"/>
      <c r="BD6" s="662"/>
      <c r="BE6" s="662"/>
      <c r="BF6" s="663"/>
      <c r="BG6" s="664">
        <v>10798645</v>
      </c>
      <c r="BH6" s="665"/>
      <c r="BI6" s="665"/>
      <c r="BJ6" s="665"/>
      <c r="BK6" s="665"/>
      <c r="BL6" s="665"/>
      <c r="BM6" s="665"/>
      <c r="BN6" s="666"/>
      <c r="BO6" s="691">
        <v>100</v>
      </c>
      <c r="BP6" s="691"/>
      <c r="BQ6" s="691"/>
      <c r="BR6" s="691"/>
      <c r="BS6" s="692" t="s">
        <v>129</v>
      </c>
      <c r="BT6" s="692"/>
      <c r="BU6" s="692"/>
      <c r="BV6" s="692"/>
      <c r="BW6" s="692"/>
      <c r="BX6" s="692"/>
      <c r="BY6" s="692"/>
      <c r="BZ6" s="692"/>
      <c r="CA6" s="692"/>
      <c r="CB6" s="750"/>
      <c r="CD6" s="720" t="s">
        <v>234</v>
      </c>
      <c r="CE6" s="721"/>
      <c r="CF6" s="721"/>
      <c r="CG6" s="721"/>
      <c r="CH6" s="721"/>
      <c r="CI6" s="721"/>
      <c r="CJ6" s="721"/>
      <c r="CK6" s="721"/>
      <c r="CL6" s="721"/>
      <c r="CM6" s="721"/>
      <c r="CN6" s="721"/>
      <c r="CO6" s="721"/>
      <c r="CP6" s="721"/>
      <c r="CQ6" s="722"/>
      <c r="CR6" s="664">
        <v>189706</v>
      </c>
      <c r="CS6" s="665"/>
      <c r="CT6" s="665"/>
      <c r="CU6" s="665"/>
      <c r="CV6" s="665"/>
      <c r="CW6" s="665"/>
      <c r="CX6" s="665"/>
      <c r="CY6" s="666"/>
      <c r="CZ6" s="762">
        <v>0.7</v>
      </c>
      <c r="DA6" s="735"/>
      <c r="DB6" s="735"/>
      <c r="DC6" s="765"/>
      <c r="DD6" s="670" t="s">
        <v>129</v>
      </c>
      <c r="DE6" s="665"/>
      <c r="DF6" s="665"/>
      <c r="DG6" s="665"/>
      <c r="DH6" s="665"/>
      <c r="DI6" s="665"/>
      <c r="DJ6" s="665"/>
      <c r="DK6" s="665"/>
      <c r="DL6" s="665"/>
      <c r="DM6" s="665"/>
      <c r="DN6" s="665"/>
      <c r="DO6" s="665"/>
      <c r="DP6" s="666"/>
      <c r="DQ6" s="670">
        <v>189704</v>
      </c>
      <c r="DR6" s="665"/>
      <c r="DS6" s="665"/>
      <c r="DT6" s="665"/>
      <c r="DU6" s="665"/>
      <c r="DV6" s="665"/>
      <c r="DW6" s="665"/>
      <c r="DX6" s="665"/>
      <c r="DY6" s="665"/>
      <c r="DZ6" s="665"/>
      <c r="EA6" s="665"/>
      <c r="EB6" s="665"/>
      <c r="EC6" s="705"/>
    </row>
    <row r="7" spans="2:143" ht="11.25" customHeight="1" x14ac:dyDescent="0.15">
      <c r="B7" s="661" t="s">
        <v>235</v>
      </c>
      <c r="C7" s="662"/>
      <c r="D7" s="662"/>
      <c r="E7" s="662"/>
      <c r="F7" s="662"/>
      <c r="G7" s="662"/>
      <c r="H7" s="662"/>
      <c r="I7" s="662"/>
      <c r="J7" s="662"/>
      <c r="K7" s="662"/>
      <c r="L7" s="662"/>
      <c r="M7" s="662"/>
      <c r="N7" s="662"/>
      <c r="O7" s="662"/>
      <c r="P7" s="662"/>
      <c r="Q7" s="663"/>
      <c r="R7" s="664">
        <v>5658</v>
      </c>
      <c r="S7" s="665"/>
      <c r="T7" s="665"/>
      <c r="U7" s="665"/>
      <c r="V7" s="665"/>
      <c r="W7" s="665"/>
      <c r="X7" s="665"/>
      <c r="Y7" s="666"/>
      <c r="Z7" s="691">
        <v>0</v>
      </c>
      <c r="AA7" s="691"/>
      <c r="AB7" s="691"/>
      <c r="AC7" s="691"/>
      <c r="AD7" s="692">
        <v>5658</v>
      </c>
      <c r="AE7" s="692"/>
      <c r="AF7" s="692"/>
      <c r="AG7" s="692"/>
      <c r="AH7" s="692"/>
      <c r="AI7" s="692"/>
      <c r="AJ7" s="692"/>
      <c r="AK7" s="692"/>
      <c r="AL7" s="667">
        <v>0</v>
      </c>
      <c r="AM7" s="668"/>
      <c r="AN7" s="668"/>
      <c r="AO7" s="693"/>
      <c r="AP7" s="661" t="s">
        <v>236</v>
      </c>
      <c r="AQ7" s="662"/>
      <c r="AR7" s="662"/>
      <c r="AS7" s="662"/>
      <c r="AT7" s="662"/>
      <c r="AU7" s="662"/>
      <c r="AV7" s="662"/>
      <c r="AW7" s="662"/>
      <c r="AX7" s="662"/>
      <c r="AY7" s="662"/>
      <c r="AZ7" s="662"/>
      <c r="BA7" s="662"/>
      <c r="BB7" s="662"/>
      <c r="BC7" s="662"/>
      <c r="BD7" s="662"/>
      <c r="BE7" s="662"/>
      <c r="BF7" s="663"/>
      <c r="BG7" s="664">
        <v>4079557</v>
      </c>
      <c r="BH7" s="665"/>
      <c r="BI7" s="665"/>
      <c r="BJ7" s="665"/>
      <c r="BK7" s="665"/>
      <c r="BL7" s="665"/>
      <c r="BM7" s="665"/>
      <c r="BN7" s="666"/>
      <c r="BO7" s="691">
        <v>37.799999999999997</v>
      </c>
      <c r="BP7" s="691"/>
      <c r="BQ7" s="691"/>
      <c r="BR7" s="691"/>
      <c r="BS7" s="692" t="s">
        <v>129</v>
      </c>
      <c r="BT7" s="692"/>
      <c r="BU7" s="692"/>
      <c r="BV7" s="692"/>
      <c r="BW7" s="692"/>
      <c r="BX7" s="692"/>
      <c r="BY7" s="692"/>
      <c r="BZ7" s="692"/>
      <c r="CA7" s="692"/>
      <c r="CB7" s="750"/>
      <c r="CD7" s="706" t="s">
        <v>237</v>
      </c>
      <c r="CE7" s="703"/>
      <c r="CF7" s="703"/>
      <c r="CG7" s="703"/>
      <c r="CH7" s="703"/>
      <c r="CI7" s="703"/>
      <c r="CJ7" s="703"/>
      <c r="CK7" s="703"/>
      <c r="CL7" s="703"/>
      <c r="CM7" s="703"/>
      <c r="CN7" s="703"/>
      <c r="CO7" s="703"/>
      <c r="CP7" s="703"/>
      <c r="CQ7" s="704"/>
      <c r="CR7" s="664">
        <v>2536790</v>
      </c>
      <c r="CS7" s="665"/>
      <c r="CT7" s="665"/>
      <c r="CU7" s="665"/>
      <c r="CV7" s="665"/>
      <c r="CW7" s="665"/>
      <c r="CX7" s="665"/>
      <c r="CY7" s="666"/>
      <c r="CZ7" s="691">
        <v>9.3000000000000007</v>
      </c>
      <c r="DA7" s="691"/>
      <c r="DB7" s="691"/>
      <c r="DC7" s="691"/>
      <c r="DD7" s="670">
        <v>57092</v>
      </c>
      <c r="DE7" s="665"/>
      <c r="DF7" s="665"/>
      <c r="DG7" s="665"/>
      <c r="DH7" s="665"/>
      <c r="DI7" s="665"/>
      <c r="DJ7" s="665"/>
      <c r="DK7" s="665"/>
      <c r="DL7" s="665"/>
      <c r="DM7" s="665"/>
      <c r="DN7" s="665"/>
      <c r="DO7" s="665"/>
      <c r="DP7" s="666"/>
      <c r="DQ7" s="670">
        <v>1951503</v>
      </c>
      <c r="DR7" s="665"/>
      <c r="DS7" s="665"/>
      <c r="DT7" s="665"/>
      <c r="DU7" s="665"/>
      <c r="DV7" s="665"/>
      <c r="DW7" s="665"/>
      <c r="DX7" s="665"/>
      <c r="DY7" s="665"/>
      <c r="DZ7" s="665"/>
      <c r="EA7" s="665"/>
      <c r="EB7" s="665"/>
      <c r="EC7" s="705"/>
    </row>
    <row r="8" spans="2:143" ht="11.25" customHeight="1" x14ac:dyDescent="0.15">
      <c r="B8" s="661" t="s">
        <v>238</v>
      </c>
      <c r="C8" s="662"/>
      <c r="D8" s="662"/>
      <c r="E8" s="662"/>
      <c r="F8" s="662"/>
      <c r="G8" s="662"/>
      <c r="H8" s="662"/>
      <c r="I8" s="662"/>
      <c r="J8" s="662"/>
      <c r="K8" s="662"/>
      <c r="L8" s="662"/>
      <c r="M8" s="662"/>
      <c r="N8" s="662"/>
      <c r="O8" s="662"/>
      <c r="P8" s="662"/>
      <c r="Q8" s="663"/>
      <c r="R8" s="664">
        <v>54131</v>
      </c>
      <c r="S8" s="665"/>
      <c r="T8" s="665"/>
      <c r="U8" s="665"/>
      <c r="V8" s="665"/>
      <c r="W8" s="665"/>
      <c r="X8" s="665"/>
      <c r="Y8" s="666"/>
      <c r="Z8" s="691">
        <v>0.2</v>
      </c>
      <c r="AA8" s="691"/>
      <c r="AB8" s="691"/>
      <c r="AC8" s="691"/>
      <c r="AD8" s="692">
        <v>54131</v>
      </c>
      <c r="AE8" s="692"/>
      <c r="AF8" s="692"/>
      <c r="AG8" s="692"/>
      <c r="AH8" s="692"/>
      <c r="AI8" s="692"/>
      <c r="AJ8" s="692"/>
      <c r="AK8" s="692"/>
      <c r="AL8" s="667">
        <v>0.4</v>
      </c>
      <c r="AM8" s="668"/>
      <c r="AN8" s="668"/>
      <c r="AO8" s="693"/>
      <c r="AP8" s="661" t="s">
        <v>239</v>
      </c>
      <c r="AQ8" s="662"/>
      <c r="AR8" s="662"/>
      <c r="AS8" s="662"/>
      <c r="AT8" s="662"/>
      <c r="AU8" s="662"/>
      <c r="AV8" s="662"/>
      <c r="AW8" s="662"/>
      <c r="AX8" s="662"/>
      <c r="AY8" s="662"/>
      <c r="AZ8" s="662"/>
      <c r="BA8" s="662"/>
      <c r="BB8" s="662"/>
      <c r="BC8" s="662"/>
      <c r="BD8" s="662"/>
      <c r="BE8" s="662"/>
      <c r="BF8" s="663"/>
      <c r="BG8" s="664">
        <v>119220</v>
      </c>
      <c r="BH8" s="665"/>
      <c r="BI8" s="665"/>
      <c r="BJ8" s="665"/>
      <c r="BK8" s="665"/>
      <c r="BL8" s="665"/>
      <c r="BM8" s="665"/>
      <c r="BN8" s="666"/>
      <c r="BO8" s="691">
        <v>1.1000000000000001</v>
      </c>
      <c r="BP8" s="691"/>
      <c r="BQ8" s="691"/>
      <c r="BR8" s="691"/>
      <c r="BS8" s="692" t="s">
        <v>129</v>
      </c>
      <c r="BT8" s="692"/>
      <c r="BU8" s="692"/>
      <c r="BV8" s="692"/>
      <c r="BW8" s="692"/>
      <c r="BX8" s="692"/>
      <c r="BY8" s="692"/>
      <c r="BZ8" s="692"/>
      <c r="CA8" s="692"/>
      <c r="CB8" s="750"/>
      <c r="CD8" s="706" t="s">
        <v>240</v>
      </c>
      <c r="CE8" s="703"/>
      <c r="CF8" s="703"/>
      <c r="CG8" s="703"/>
      <c r="CH8" s="703"/>
      <c r="CI8" s="703"/>
      <c r="CJ8" s="703"/>
      <c r="CK8" s="703"/>
      <c r="CL8" s="703"/>
      <c r="CM8" s="703"/>
      <c r="CN8" s="703"/>
      <c r="CO8" s="703"/>
      <c r="CP8" s="703"/>
      <c r="CQ8" s="704"/>
      <c r="CR8" s="664">
        <v>11338954</v>
      </c>
      <c r="CS8" s="665"/>
      <c r="CT8" s="665"/>
      <c r="CU8" s="665"/>
      <c r="CV8" s="665"/>
      <c r="CW8" s="665"/>
      <c r="CX8" s="665"/>
      <c r="CY8" s="666"/>
      <c r="CZ8" s="691">
        <v>41.5</v>
      </c>
      <c r="DA8" s="691"/>
      <c r="DB8" s="691"/>
      <c r="DC8" s="691"/>
      <c r="DD8" s="670">
        <v>158377</v>
      </c>
      <c r="DE8" s="665"/>
      <c r="DF8" s="665"/>
      <c r="DG8" s="665"/>
      <c r="DH8" s="665"/>
      <c r="DI8" s="665"/>
      <c r="DJ8" s="665"/>
      <c r="DK8" s="665"/>
      <c r="DL8" s="665"/>
      <c r="DM8" s="665"/>
      <c r="DN8" s="665"/>
      <c r="DO8" s="665"/>
      <c r="DP8" s="666"/>
      <c r="DQ8" s="670">
        <v>4357747</v>
      </c>
      <c r="DR8" s="665"/>
      <c r="DS8" s="665"/>
      <c r="DT8" s="665"/>
      <c r="DU8" s="665"/>
      <c r="DV8" s="665"/>
      <c r="DW8" s="665"/>
      <c r="DX8" s="665"/>
      <c r="DY8" s="665"/>
      <c r="DZ8" s="665"/>
      <c r="EA8" s="665"/>
      <c r="EB8" s="665"/>
      <c r="EC8" s="705"/>
    </row>
    <row r="9" spans="2:143" ht="11.25" customHeight="1" x14ac:dyDescent="0.15">
      <c r="B9" s="661" t="s">
        <v>241</v>
      </c>
      <c r="C9" s="662"/>
      <c r="D9" s="662"/>
      <c r="E9" s="662"/>
      <c r="F9" s="662"/>
      <c r="G9" s="662"/>
      <c r="H9" s="662"/>
      <c r="I9" s="662"/>
      <c r="J9" s="662"/>
      <c r="K9" s="662"/>
      <c r="L9" s="662"/>
      <c r="M9" s="662"/>
      <c r="N9" s="662"/>
      <c r="O9" s="662"/>
      <c r="P9" s="662"/>
      <c r="Q9" s="663"/>
      <c r="R9" s="664">
        <v>64571</v>
      </c>
      <c r="S9" s="665"/>
      <c r="T9" s="665"/>
      <c r="U9" s="665"/>
      <c r="V9" s="665"/>
      <c r="W9" s="665"/>
      <c r="X9" s="665"/>
      <c r="Y9" s="666"/>
      <c r="Z9" s="691">
        <v>0.2</v>
      </c>
      <c r="AA9" s="691"/>
      <c r="AB9" s="691"/>
      <c r="AC9" s="691"/>
      <c r="AD9" s="692">
        <v>64571</v>
      </c>
      <c r="AE9" s="692"/>
      <c r="AF9" s="692"/>
      <c r="AG9" s="692"/>
      <c r="AH9" s="692"/>
      <c r="AI9" s="692"/>
      <c r="AJ9" s="692"/>
      <c r="AK9" s="692"/>
      <c r="AL9" s="667">
        <v>0.5</v>
      </c>
      <c r="AM9" s="668"/>
      <c r="AN9" s="668"/>
      <c r="AO9" s="693"/>
      <c r="AP9" s="661" t="s">
        <v>242</v>
      </c>
      <c r="AQ9" s="662"/>
      <c r="AR9" s="662"/>
      <c r="AS9" s="662"/>
      <c r="AT9" s="662"/>
      <c r="AU9" s="662"/>
      <c r="AV9" s="662"/>
      <c r="AW9" s="662"/>
      <c r="AX9" s="662"/>
      <c r="AY9" s="662"/>
      <c r="AZ9" s="662"/>
      <c r="BA9" s="662"/>
      <c r="BB9" s="662"/>
      <c r="BC9" s="662"/>
      <c r="BD9" s="662"/>
      <c r="BE9" s="662"/>
      <c r="BF9" s="663"/>
      <c r="BG9" s="664">
        <v>3470776</v>
      </c>
      <c r="BH9" s="665"/>
      <c r="BI9" s="665"/>
      <c r="BJ9" s="665"/>
      <c r="BK9" s="665"/>
      <c r="BL9" s="665"/>
      <c r="BM9" s="665"/>
      <c r="BN9" s="666"/>
      <c r="BO9" s="691">
        <v>32.1</v>
      </c>
      <c r="BP9" s="691"/>
      <c r="BQ9" s="691"/>
      <c r="BR9" s="691"/>
      <c r="BS9" s="692" t="s">
        <v>129</v>
      </c>
      <c r="BT9" s="692"/>
      <c r="BU9" s="692"/>
      <c r="BV9" s="692"/>
      <c r="BW9" s="692"/>
      <c r="BX9" s="692"/>
      <c r="BY9" s="692"/>
      <c r="BZ9" s="692"/>
      <c r="CA9" s="692"/>
      <c r="CB9" s="750"/>
      <c r="CD9" s="706" t="s">
        <v>243</v>
      </c>
      <c r="CE9" s="703"/>
      <c r="CF9" s="703"/>
      <c r="CG9" s="703"/>
      <c r="CH9" s="703"/>
      <c r="CI9" s="703"/>
      <c r="CJ9" s="703"/>
      <c r="CK9" s="703"/>
      <c r="CL9" s="703"/>
      <c r="CM9" s="703"/>
      <c r="CN9" s="703"/>
      <c r="CO9" s="703"/>
      <c r="CP9" s="703"/>
      <c r="CQ9" s="704"/>
      <c r="CR9" s="664">
        <v>3786135</v>
      </c>
      <c r="CS9" s="665"/>
      <c r="CT9" s="665"/>
      <c r="CU9" s="665"/>
      <c r="CV9" s="665"/>
      <c r="CW9" s="665"/>
      <c r="CX9" s="665"/>
      <c r="CY9" s="666"/>
      <c r="CZ9" s="691">
        <v>13.8</v>
      </c>
      <c r="DA9" s="691"/>
      <c r="DB9" s="691"/>
      <c r="DC9" s="691"/>
      <c r="DD9" s="670">
        <v>213618</v>
      </c>
      <c r="DE9" s="665"/>
      <c r="DF9" s="665"/>
      <c r="DG9" s="665"/>
      <c r="DH9" s="665"/>
      <c r="DI9" s="665"/>
      <c r="DJ9" s="665"/>
      <c r="DK9" s="665"/>
      <c r="DL9" s="665"/>
      <c r="DM9" s="665"/>
      <c r="DN9" s="665"/>
      <c r="DO9" s="665"/>
      <c r="DP9" s="666"/>
      <c r="DQ9" s="670">
        <v>2798510</v>
      </c>
      <c r="DR9" s="665"/>
      <c r="DS9" s="665"/>
      <c r="DT9" s="665"/>
      <c r="DU9" s="665"/>
      <c r="DV9" s="665"/>
      <c r="DW9" s="665"/>
      <c r="DX9" s="665"/>
      <c r="DY9" s="665"/>
      <c r="DZ9" s="665"/>
      <c r="EA9" s="665"/>
      <c r="EB9" s="665"/>
      <c r="EC9" s="705"/>
    </row>
    <row r="10" spans="2:143" ht="11.25" customHeight="1" x14ac:dyDescent="0.15">
      <c r="B10" s="661" t="s">
        <v>244</v>
      </c>
      <c r="C10" s="662"/>
      <c r="D10" s="662"/>
      <c r="E10" s="662"/>
      <c r="F10" s="662"/>
      <c r="G10" s="662"/>
      <c r="H10" s="662"/>
      <c r="I10" s="662"/>
      <c r="J10" s="662"/>
      <c r="K10" s="662"/>
      <c r="L10" s="662"/>
      <c r="M10" s="662"/>
      <c r="N10" s="662"/>
      <c r="O10" s="662"/>
      <c r="P10" s="662"/>
      <c r="Q10" s="663"/>
      <c r="R10" s="664" t="s">
        <v>129</v>
      </c>
      <c r="S10" s="665"/>
      <c r="T10" s="665"/>
      <c r="U10" s="665"/>
      <c r="V10" s="665"/>
      <c r="W10" s="665"/>
      <c r="X10" s="665"/>
      <c r="Y10" s="666"/>
      <c r="Z10" s="691" t="s">
        <v>129</v>
      </c>
      <c r="AA10" s="691"/>
      <c r="AB10" s="691"/>
      <c r="AC10" s="691"/>
      <c r="AD10" s="692" t="s">
        <v>129</v>
      </c>
      <c r="AE10" s="692"/>
      <c r="AF10" s="692"/>
      <c r="AG10" s="692"/>
      <c r="AH10" s="692"/>
      <c r="AI10" s="692"/>
      <c r="AJ10" s="692"/>
      <c r="AK10" s="692"/>
      <c r="AL10" s="667" t="s">
        <v>129</v>
      </c>
      <c r="AM10" s="668"/>
      <c r="AN10" s="668"/>
      <c r="AO10" s="693"/>
      <c r="AP10" s="661" t="s">
        <v>245</v>
      </c>
      <c r="AQ10" s="662"/>
      <c r="AR10" s="662"/>
      <c r="AS10" s="662"/>
      <c r="AT10" s="662"/>
      <c r="AU10" s="662"/>
      <c r="AV10" s="662"/>
      <c r="AW10" s="662"/>
      <c r="AX10" s="662"/>
      <c r="AY10" s="662"/>
      <c r="AZ10" s="662"/>
      <c r="BA10" s="662"/>
      <c r="BB10" s="662"/>
      <c r="BC10" s="662"/>
      <c r="BD10" s="662"/>
      <c r="BE10" s="662"/>
      <c r="BF10" s="663"/>
      <c r="BG10" s="664">
        <v>216135</v>
      </c>
      <c r="BH10" s="665"/>
      <c r="BI10" s="665"/>
      <c r="BJ10" s="665"/>
      <c r="BK10" s="665"/>
      <c r="BL10" s="665"/>
      <c r="BM10" s="665"/>
      <c r="BN10" s="666"/>
      <c r="BO10" s="691">
        <v>2</v>
      </c>
      <c r="BP10" s="691"/>
      <c r="BQ10" s="691"/>
      <c r="BR10" s="691"/>
      <c r="BS10" s="692" t="s">
        <v>129</v>
      </c>
      <c r="BT10" s="692"/>
      <c r="BU10" s="692"/>
      <c r="BV10" s="692"/>
      <c r="BW10" s="692"/>
      <c r="BX10" s="692"/>
      <c r="BY10" s="692"/>
      <c r="BZ10" s="692"/>
      <c r="CA10" s="692"/>
      <c r="CB10" s="750"/>
      <c r="CD10" s="706" t="s">
        <v>246</v>
      </c>
      <c r="CE10" s="703"/>
      <c r="CF10" s="703"/>
      <c r="CG10" s="703"/>
      <c r="CH10" s="703"/>
      <c r="CI10" s="703"/>
      <c r="CJ10" s="703"/>
      <c r="CK10" s="703"/>
      <c r="CL10" s="703"/>
      <c r="CM10" s="703"/>
      <c r="CN10" s="703"/>
      <c r="CO10" s="703"/>
      <c r="CP10" s="703"/>
      <c r="CQ10" s="704"/>
      <c r="CR10" s="664">
        <v>904</v>
      </c>
      <c r="CS10" s="665"/>
      <c r="CT10" s="665"/>
      <c r="CU10" s="665"/>
      <c r="CV10" s="665"/>
      <c r="CW10" s="665"/>
      <c r="CX10" s="665"/>
      <c r="CY10" s="666"/>
      <c r="CZ10" s="691">
        <v>0</v>
      </c>
      <c r="DA10" s="691"/>
      <c r="DB10" s="691"/>
      <c r="DC10" s="691"/>
      <c r="DD10" s="670" t="s">
        <v>129</v>
      </c>
      <c r="DE10" s="665"/>
      <c r="DF10" s="665"/>
      <c r="DG10" s="665"/>
      <c r="DH10" s="665"/>
      <c r="DI10" s="665"/>
      <c r="DJ10" s="665"/>
      <c r="DK10" s="665"/>
      <c r="DL10" s="665"/>
      <c r="DM10" s="665"/>
      <c r="DN10" s="665"/>
      <c r="DO10" s="665"/>
      <c r="DP10" s="666"/>
      <c r="DQ10" s="670">
        <v>904</v>
      </c>
      <c r="DR10" s="665"/>
      <c r="DS10" s="665"/>
      <c r="DT10" s="665"/>
      <c r="DU10" s="665"/>
      <c r="DV10" s="665"/>
      <c r="DW10" s="665"/>
      <c r="DX10" s="665"/>
      <c r="DY10" s="665"/>
      <c r="DZ10" s="665"/>
      <c r="EA10" s="665"/>
      <c r="EB10" s="665"/>
      <c r="EC10" s="705"/>
    </row>
    <row r="11" spans="2:143" ht="11.25" customHeight="1" x14ac:dyDescent="0.15">
      <c r="B11" s="661" t="s">
        <v>247</v>
      </c>
      <c r="C11" s="662"/>
      <c r="D11" s="662"/>
      <c r="E11" s="662"/>
      <c r="F11" s="662"/>
      <c r="G11" s="662"/>
      <c r="H11" s="662"/>
      <c r="I11" s="662"/>
      <c r="J11" s="662"/>
      <c r="K11" s="662"/>
      <c r="L11" s="662"/>
      <c r="M11" s="662"/>
      <c r="N11" s="662"/>
      <c r="O11" s="662"/>
      <c r="P11" s="662"/>
      <c r="Q11" s="663"/>
      <c r="R11" s="664">
        <v>1597797</v>
      </c>
      <c r="S11" s="665"/>
      <c r="T11" s="665"/>
      <c r="U11" s="665"/>
      <c r="V11" s="665"/>
      <c r="W11" s="665"/>
      <c r="X11" s="665"/>
      <c r="Y11" s="666"/>
      <c r="Z11" s="667">
        <v>5.5</v>
      </c>
      <c r="AA11" s="668"/>
      <c r="AB11" s="668"/>
      <c r="AC11" s="669"/>
      <c r="AD11" s="670">
        <v>1597797</v>
      </c>
      <c r="AE11" s="665"/>
      <c r="AF11" s="665"/>
      <c r="AG11" s="665"/>
      <c r="AH11" s="665"/>
      <c r="AI11" s="665"/>
      <c r="AJ11" s="665"/>
      <c r="AK11" s="666"/>
      <c r="AL11" s="667">
        <v>11.8</v>
      </c>
      <c r="AM11" s="668"/>
      <c r="AN11" s="668"/>
      <c r="AO11" s="693"/>
      <c r="AP11" s="661" t="s">
        <v>248</v>
      </c>
      <c r="AQ11" s="662"/>
      <c r="AR11" s="662"/>
      <c r="AS11" s="662"/>
      <c r="AT11" s="662"/>
      <c r="AU11" s="662"/>
      <c r="AV11" s="662"/>
      <c r="AW11" s="662"/>
      <c r="AX11" s="662"/>
      <c r="AY11" s="662"/>
      <c r="AZ11" s="662"/>
      <c r="BA11" s="662"/>
      <c r="BB11" s="662"/>
      <c r="BC11" s="662"/>
      <c r="BD11" s="662"/>
      <c r="BE11" s="662"/>
      <c r="BF11" s="663"/>
      <c r="BG11" s="664">
        <v>273426</v>
      </c>
      <c r="BH11" s="665"/>
      <c r="BI11" s="665"/>
      <c r="BJ11" s="665"/>
      <c r="BK11" s="665"/>
      <c r="BL11" s="665"/>
      <c r="BM11" s="665"/>
      <c r="BN11" s="666"/>
      <c r="BO11" s="691">
        <v>2.5</v>
      </c>
      <c r="BP11" s="691"/>
      <c r="BQ11" s="691"/>
      <c r="BR11" s="691"/>
      <c r="BS11" s="692" t="s">
        <v>129</v>
      </c>
      <c r="BT11" s="692"/>
      <c r="BU11" s="692"/>
      <c r="BV11" s="692"/>
      <c r="BW11" s="692"/>
      <c r="BX11" s="692"/>
      <c r="BY11" s="692"/>
      <c r="BZ11" s="692"/>
      <c r="CA11" s="692"/>
      <c r="CB11" s="750"/>
      <c r="CD11" s="706" t="s">
        <v>249</v>
      </c>
      <c r="CE11" s="703"/>
      <c r="CF11" s="703"/>
      <c r="CG11" s="703"/>
      <c r="CH11" s="703"/>
      <c r="CI11" s="703"/>
      <c r="CJ11" s="703"/>
      <c r="CK11" s="703"/>
      <c r="CL11" s="703"/>
      <c r="CM11" s="703"/>
      <c r="CN11" s="703"/>
      <c r="CO11" s="703"/>
      <c r="CP11" s="703"/>
      <c r="CQ11" s="704"/>
      <c r="CR11" s="664">
        <v>306357</v>
      </c>
      <c r="CS11" s="665"/>
      <c r="CT11" s="665"/>
      <c r="CU11" s="665"/>
      <c r="CV11" s="665"/>
      <c r="CW11" s="665"/>
      <c r="CX11" s="665"/>
      <c r="CY11" s="666"/>
      <c r="CZ11" s="691">
        <v>1.1000000000000001</v>
      </c>
      <c r="DA11" s="691"/>
      <c r="DB11" s="691"/>
      <c r="DC11" s="691"/>
      <c r="DD11" s="670">
        <v>27750</v>
      </c>
      <c r="DE11" s="665"/>
      <c r="DF11" s="665"/>
      <c r="DG11" s="665"/>
      <c r="DH11" s="665"/>
      <c r="DI11" s="665"/>
      <c r="DJ11" s="665"/>
      <c r="DK11" s="665"/>
      <c r="DL11" s="665"/>
      <c r="DM11" s="665"/>
      <c r="DN11" s="665"/>
      <c r="DO11" s="665"/>
      <c r="DP11" s="666"/>
      <c r="DQ11" s="670">
        <v>257757</v>
      </c>
      <c r="DR11" s="665"/>
      <c r="DS11" s="665"/>
      <c r="DT11" s="665"/>
      <c r="DU11" s="665"/>
      <c r="DV11" s="665"/>
      <c r="DW11" s="665"/>
      <c r="DX11" s="665"/>
      <c r="DY11" s="665"/>
      <c r="DZ11" s="665"/>
      <c r="EA11" s="665"/>
      <c r="EB11" s="665"/>
      <c r="EC11" s="705"/>
    </row>
    <row r="12" spans="2:143" ht="11.25" customHeight="1" x14ac:dyDescent="0.15">
      <c r="B12" s="661" t="s">
        <v>250</v>
      </c>
      <c r="C12" s="662"/>
      <c r="D12" s="662"/>
      <c r="E12" s="662"/>
      <c r="F12" s="662"/>
      <c r="G12" s="662"/>
      <c r="H12" s="662"/>
      <c r="I12" s="662"/>
      <c r="J12" s="662"/>
      <c r="K12" s="662"/>
      <c r="L12" s="662"/>
      <c r="M12" s="662"/>
      <c r="N12" s="662"/>
      <c r="O12" s="662"/>
      <c r="P12" s="662"/>
      <c r="Q12" s="663"/>
      <c r="R12" s="664">
        <v>13707</v>
      </c>
      <c r="S12" s="665"/>
      <c r="T12" s="665"/>
      <c r="U12" s="665"/>
      <c r="V12" s="665"/>
      <c r="W12" s="665"/>
      <c r="X12" s="665"/>
      <c r="Y12" s="666"/>
      <c r="Z12" s="691">
        <v>0</v>
      </c>
      <c r="AA12" s="691"/>
      <c r="AB12" s="691"/>
      <c r="AC12" s="691"/>
      <c r="AD12" s="692">
        <v>13707</v>
      </c>
      <c r="AE12" s="692"/>
      <c r="AF12" s="692"/>
      <c r="AG12" s="692"/>
      <c r="AH12" s="692"/>
      <c r="AI12" s="692"/>
      <c r="AJ12" s="692"/>
      <c r="AK12" s="692"/>
      <c r="AL12" s="667">
        <v>0.1</v>
      </c>
      <c r="AM12" s="668"/>
      <c r="AN12" s="668"/>
      <c r="AO12" s="693"/>
      <c r="AP12" s="661" t="s">
        <v>251</v>
      </c>
      <c r="AQ12" s="662"/>
      <c r="AR12" s="662"/>
      <c r="AS12" s="662"/>
      <c r="AT12" s="662"/>
      <c r="AU12" s="662"/>
      <c r="AV12" s="662"/>
      <c r="AW12" s="662"/>
      <c r="AX12" s="662"/>
      <c r="AY12" s="662"/>
      <c r="AZ12" s="662"/>
      <c r="BA12" s="662"/>
      <c r="BB12" s="662"/>
      <c r="BC12" s="662"/>
      <c r="BD12" s="662"/>
      <c r="BE12" s="662"/>
      <c r="BF12" s="663"/>
      <c r="BG12" s="664">
        <v>5813177</v>
      </c>
      <c r="BH12" s="665"/>
      <c r="BI12" s="665"/>
      <c r="BJ12" s="665"/>
      <c r="BK12" s="665"/>
      <c r="BL12" s="665"/>
      <c r="BM12" s="665"/>
      <c r="BN12" s="666"/>
      <c r="BO12" s="691">
        <v>53.8</v>
      </c>
      <c r="BP12" s="691"/>
      <c r="BQ12" s="691"/>
      <c r="BR12" s="691"/>
      <c r="BS12" s="692" t="s">
        <v>129</v>
      </c>
      <c r="BT12" s="692"/>
      <c r="BU12" s="692"/>
      <c r="BV12" s="692"/>
      <c r="BW12" s="692"/>
      <c r="BX12" s="692"/>
      <c r="BY12" s="692"/>
      <c r="BZ12" s="692"/>
      <c r="CA12" s="692"/>
      <c r="CB12" s="750"/>
      <c r="CD12" s="706" t="s">
        <v>252</v>
      </c>
      <c r="CE12" s="703"/>
      <c r="CF12" s="703"/>
      <c r="CG12" s="703"/>
      <c r="CH12" s="703"/>
      <c r="CI12" s="703"/>
      <c r="CJ12" s="703"/>
      <c r="CK12" s="703"/>
      <c r="CL12" s="703"/>
      <c r="CM12" s="703"/>
      <c r="CN12" s="703"/>
      <c r="CO12" s="703"/>
      <c r="CP12" s="703"/>
      <c r="CQ12" s="704"/>
      <c r="CR12" s="664">
        <v>272201</v>
      </c>
      <c r="CS12" s="665"/>
      <c r="CT12" s="665"/>
      <c r="CU12" s="665"/>
      <c r="CV12" s="665"/>
      <c r="CW12" s="665"/>
      <c r="CX12" s="665"/>
      <c r="CY12" s="666"/>
      <c r="CZ12" s="691">
        <v>1</v>
      </c>
      <c r="DA12" s="691"/>
      <c r="DB12" s="691"/>
      <c r="DC12" s="691"/>
      <c r="DD12" s="670">
        <v>2550</v>
      </c>
      <c r="DE12" s="665"/>
      <c r="DF12" s="665"/>
      <c r="DG12" s="665"/>
      <c r="DH12" s="665"/>
      <c r="DI12" s="665"/>
      <c r="DJ12" s="665"/>
      <c r="DK12" s="665"/>
      <c r="DL12" s="665"/>
      <c r="DM12" s="665"/>
      <c r="DN12" s="665"/>
      <c r="DO12" s="665"/>
      <c r="DP12" s="666"/>
      <c r="DQ12" s="670">
        <v>232875</v>
      </c>
      <c r="DR12" s="665"/>
      <c r="DS12" s="665"/>
      <c r="DT12" s="665"/>
      <c r="DU12" s="665"/>
      <c r="DV12" s="665"/>
      <c r="DW12" s="665"/>
      <c r="DX12" s="665"/>
      <c r="DY12" s="665"/>
      <c r="DZ12" s="665"/>
      <c r="EA12" s="665"/>
      <c r="EB12" s="665"/>
      <c r="EC12" s="705"/>
    </row>
    <row r="13" spans="2:143" ht="11.25" customHeight="1" x14ac:dyDescent="0.15">
      <c r="B13" s="661" t="s">
        <v>253</v>
      </c>
      <c r="C13" s="662"/>
      <c r="D13" s="662"/>
      <c r="E13" s="662"/>
      <c r="F13" s="662"/>
      <c r="G13" s="662"/>
      <c r="H13" s="662"/>
      <c r="I13" s="662"/>
      <c r="J13" s="662"/>
      <c r="K13" s="662"/>
      <c r="L13" s="662"/>
      <c r="M13" s="662"/>
      <c r="N13" s="662"/>
      <c r="O13" s="662"/>
      <c r="P13" s="662"/>
      <c r="Q13" s="663"/>
      <c r="R13" s="664" t="s">
        <v>129</v>
      </c>
      <c r="S13" s="665"/>
      <c r="T13" s="665"/>
      <c r="U13" s="665"/>
      <c r="V13" s="665"/>
      <c r="W13" s="665"/>
      <c r="X13" s="665"/>
      <c r="Y13" s="666"/>
      <c r="Z13" s="691" t="s">
        <v>129</v>
      </c>
      <c r="AA13" s="691"/>
      <c r="AB13" s="691"/>
      <c r="AC13" s="691"/>
      <c r="AD13" s="692" t="s">
        <v>129</v>
      </c>
      <c r="AE13" s="692"/>
      <c r="AF13" s="692"/>
      <c r="AG13" s="692"/>
      <c r="AH13" s="692"/>
      <c r="AI13" s="692"/>
      <c r="AJ13" s="692"/>
      <c r="AK13" s="692"/>
      <c r="AL13" s="667" t="s">
        <v>129</v>
      </c>
      <c r="AM13" s="668"/>
      <c r="AN13" s="668"/>
      <c r="AO13" s="693"/>
      <c r="AP13" s="661" t="s">
        <v>254</v>
      </c>
      <c r="AQ13" s="662"/>
      <c r="AR13" s="662"/>
      <c r="AS13" s="662"/>
      <c r="AT13" s="662"/>
      <c r="AU13" s="662"/>
      <c r="AV13" s="662"/>
      <c r="AW13" s="662"/>
      <c r="AX13" s="662"/>
      <c r="AY13" s="662"/>
      <c r="AZ13" s="662"/>
      <c r="BA13" s="662"/>
      <c r="BB13" s="662"/>
      <c r="BC13" s="662"/>
      <c r="BD13" s="662"/>
      <c r="BE13" s="662"/>
      <c r="BF13" s="663"/>
      <c r="BG13" s="664">
        <v>5792064</v>
      </c>
      <c r="BH13" s="665"/>
      <c r="BI13" s="665"/>
      <c r="BJ13" s="665"/>
      <c r="BK13" s="665"/>
      <c r="BL13" s="665"/>
      <c r="BM13" s="665"/>
      <c r="BN13" s="666"/>
      <c r="BO13" s="691">
        <v>53.6</v>
      </c>
      <c r="BP13" s="691"/>
      <c r="BQ13" s="691"/>
      <c r="BR13" s="691"/>
      <c r="BS13" s="692" t="s">
        <v>129</v>
      </c>
      <c r="BT13" s="692"/>
      <c r="BU13" s="692"/>
      <c r="BV13" s="692"/>
      <c r="BW13" s="692"/>
      <c r="BX13" s="692"/>
      <c r="BY13" s="692"/>
      <c r="BZ13" s="692"/>
      <c r="CA13" s="692"/>
      <c r="CB13" s="750"/>
      <c r="CD13" s="706" t="s">
        <v>255</v>
      </c>
      <c r="CE13" s="703"/>
      <c r="CF13" s="703"/>
      <c r="CG13" s="703"/>
      <c r="CH13" s="703"/>
      <c r="CI13" s="703"/>
      <c r="CJ13" s="703"/>
      <c r="CK13" s="703"/>
      <c r="CL13" s="703"/>
      <c r="CM13" s="703"/>
      <c r="CN13" s="703"/>
      <c r="CO13" s="703"/>
      <c r="CP13" s="703"/>
      <c r="CQ13" s="704"/>
      <c r="CR13" s="664">
        <v>2211148</v>
      </c>
      <c r="CS13" s="665"/>
      <c r="CT13" s="665"/>
      <c r="CU13" s="665"/>
      <c r="CV13" s="665"/>
      <c r="CW13" s="665"/>
      <c r="CX13" s="665"/>
      <c r="CY13" s="666"/>
      <c r="CZ13" s="691">
        <v>8.1</v>
      </c>
      <c r="DA13" s="691"/>
      <c r="DB13" s="691"/>
      <c r="DC13" s="691"/>
      <c r="DD13" s="670">
        <v>1216766</v>
      </c>
      <c r="DE13" s="665"/>
      <c r="DF13" s="665"/>
      <c r="DG13" s="665"/>
      <c r="DH13" s="665"/>
      <c r="DI13" s="665"/>
      <c r="DJ13" s="665"/>
      <c r="DK13" s="665"/>
      <c r="DL13" s="665"/>
      <c r="DM13" s="665"/>
      <c r="DN13" s="665"/>
      <c r="DO13" s="665"/>
      <c r="DP13" s="666"/>
      <c r="DQ13" s="670">
        <v>1186859</v>
      </c>
      <c r="DR13" s="665"/>
      <c r="DS13" s="665"/>
      <c r="DT13" s="665"/>
      <c r="DU13" s="665"/>
      <c r="DV13" s="665"/>
      <c r="DW13" s="665"/>
      <c r="DX13" s="665"/>
      <c r="DY13" s="665"/>
      <c r="DZ13" s="665"/>
      <c r="EA13" s="665"/>
      <c r="EB13" s="665"/>
      <c r="EC13" s="705"/>
    </row>
    <row r="14" spans="2:143" ht="11.25" customHeight="1" x14ac:dyDescent="0.15">
      <c r="B14" s="661" t="s">
        <v>256</v>
      </c>
      <c r="C14" s="662"/>
      <c r="D14" s="662"/>
      <c r="E14" s="662"/>
      <c r="F14" s="662"/>
      <c r="G14" s="662"/>
      <c r="H14" s="662"/>
      <c r="I14" s="662"/>
      <c r="J14" s="662"/>
      <c r="K14" s="662"/>
      <c r="L14" s="662"/>
      <c r="M14" s="662"/>
      <c r="N14" s="662"/>
      <c r="O14" s="662"/>
      <c r="P14" s="662"/>
      <c r="Q14" s="663"/>
      <c r="R14" s="664" t="s">
        <v>129</v>
      </c>
      <c r="S14" s="665"/>
      <c r="T14" s="665"/>
      <c r="U14" s="665"/>
      <c r="V14" s="665"/>
      <c r="W14" s="665"/>
      <c r="X14" s="665"/>
      <c r="Y14" s="666"/>
      <c r="Z14" s="691" t="s">
        <v>129</v>
      </c>
      <c r="AA14" s="691"/>
      <c r="AB14" s="691"/>
      <c r="AC14" s="691"/>
      <c r="AD14" s="692" t="s">
        <v>129</v>
      </c>
      <c r="AE14" s="692"/>
      <c r="AF14" s="692"/>
      <c r="AG14" s="692"/>
      <c r="AH14" s="692"/>
      <c r="AI14" s="692"/>
      <c r="AJ14" s="692"/>
      <c r="AK14" s="692"/>
      <c r="AL14" s="667" t="s">
        <v>129</v>
      </c>
      <c r="AM14" s="668"/>
      <c r="AN14" s="668"/>
      <c r="AO14" s="693"/>
      <c r="AP14" s="661" t="s">
        <v>257</v>
      </c>
      <c r="AQ14" s="662"/>
      <c r="AR14" s="662"/>
      <c r="AS14" s="662"/>
      <c r="AT14" s="662"/>
      <c r="AU14" s="662"/>
      <c r="AV14" s="662"/>
      <c r="AW14" s="662"/>
      <c r="AX14" s="662"/>
      <c r="AY14" s="662"/>
      <c r="AZ14" s="662"/>
      <c r="BA14" s="662"/>
      <c r="BB14" s="662"/>
      <c r="BC14" s="662"/>
      <c r="BD14" s="662"/>
      <c r="BE14" s="662"/>
      <c r="BF14" s="663"/>
      <c r="BG14" s="664">
        <v>204649</v>
      </c>
      <c r="BH14" s="665"/>
      <c r="BI14" s="665"/>
      <c r="BJ14" s="665"/>
      <c r="BK14" s="665"/>
      <c r="BL14" s="665"/>
      <c r="BM14" s="665"/>
      <c r="BN14" s="666"/>
      <c r="BO14" s="691">
        <v>1.9</v>
      </c>
      <c r="BP14" s="691"/>
      <c r="BQ14" s="691"/>
      <c r="BR14" s="691"/>
      <c r="BS14" s="692" t="s">
        <v>129</v>
      </c>
      <c r="BT14" s="692"/>
      <c r="BU14" s="692"/>
      <c r="BV14" s="692"/>
      <c r="BW14" s="692"/>
      <c r="BX14" s="692"/>
      <c r="BY14" s="692"/>
      <c r="BZ14" s="692"/>
      <c r="CA14" s="692"/>
      <c r="CB14" s="750"/>
      <c r="CD14" s="706" t="s">
        <v>258</v>
      </c>
      <c r="CE14" s="703"/>
      <c r="CF14" s="703"/>
      <c r="CG14" s="703"/>
      <c r="CH14" s="703"/>
      <c r="CI14" s="703"/>
      <c r="CJ14" s="703"/>
      <c r="CK14" s="703"/>
      <c r="CL14" s="703"/>
      <c r="CM14" s="703"/>
      <c r="CN14" s="703"/>
      <c r="CO14" s="703"/>
      <c r="CP14" s="703"/>
      <c r="CQ14" s="704"/>
      <c r="CR14" s="664">
        <v>1105472</v>
      </c>
      <c r="CS14" s="665"/>
      <c r="CT14" s="665"/>
      <c r="CU14" s="665"/>
      <c r="CV14" s="665"/>
      <c r="CW14" s="665"/>
      <c r="CX14" s="665"/>
      <c r="CY14" s="666"/>
      <c r="CZ14" s="691">
        <v>4</v>
      </c>
      <c r="DA14" s="691"/>
      <c r="DB14" s="691"/>
      <c r="DC14" s="691"/>
      <c r="DD14" s="670">
        <v>19706</v>
      </c>
      <c r="DE14" s="665"/>
      <c r="DF14" s="665"/>
      <c r="DG14" s="665"/>
      <c r="DH14" s="665"/>
      <c r="DI14" s="665"/>
      <c r="DJ14" s="665"/>
      <c r="DK14" s="665"/>
      <c r="DL14" s="665"/>
      <c r="DM14" s="665"/>
      <c r="DN14" s="665"/>
      <c r="DO14" s="665"/>
      <c r="DP14" s="666"/>
      <c r="DQ14" s="670">
        <v>1100687</v>
      </c>
      <c r="DR14" s="665"/>
      <c r="DS14" s="665"/>
      <c r="DT14" s="665"/>
      <c r="DU14" s="665"/>
      <c r="DV14" s="665"/>
      <c r="DW14" s="665"/>
      <c r="DX14" s="665"/>
      <c r="DY14" s="665"/>
      <c r="DZ14" s="665"/>
      <c r="EA14" s="665"/>
      <c r="EB14" s="665"/>
      <c r="EC14" s="705"/>
    </row>
    <row r="15" spans="2:143" ht="11.25" customHeight="1" x14ac:dyDescent="0.15">
      <c r="B15" s="661" t="s">
        <v>259</v>
      </c>
      <c r="C15" s="662"/>
      <c r="D15" s="662"/>
      <c r="E15" s="662"/>
      <c r="F15" s="662"/>
      <c r="G15" s="662"/>
      <c r="H15" s="662"/>
      <c r="I15" s="662"/>
      <c r="J15" s="662"/>
      <c r="K15" s="662"/>
      <c r="L15" s="662"/>
      <c r="M15" s="662"/>
      <c r="N15" s="662"/>
      <c r="O15" s="662"/>
      <c r="P15" s="662"/>
      <c r="Q15" s="663"/>
      <c r="R15" s="664" t="s">
        <v>129</v>
      </c>
      <c r="S15" s="665"/>
      <c r="T15" s="665"/>
      <c r="U15" s="665"/>
      <c r="V15" s="665"/>
      <c r="W15" s="665"/>
      <c r="X15" s="665"/>
      <c r="Y15" s="666"/>
      <c r="Z15" s="691" t="s">
        <v>129</v>
      </c>
      <c r="AA15" s="691"/>
      <c r="AB15" s="691"/>
      <c r="AC15" s="691"/>
      <c r="AD15" s="692" t="s">
        <v>129</v>
      </c>
      <c r="AE15" s="692"/>
      <c r="AF15" s="692"/>
      <c r="AG15" s="692"/>
      <c r="AH15" s="692"/>
      <c r="AI15" s="692"/>
      <c r="AJ15" s="692"/>
      <c r="AK15" s="692"/>
      <c r="AL15" s="667" t="s">
        <v>129</v>
      </c>
      <c r="AM15" s="668"/>
      <c r="AN15" s="668"/>
      <c r="AO15" s="693"/>
      <c r="AP15" s="661" t="s">
        <v>260</v>
      </c>
      <c r="AQ15" s="662"/>
      <c r="AR15" s="662"/>
      <c r="AS15" s="662"/>
      <c r="AT15" s="662"/>
      <c r="AU15" s="662"/>
      <c r="AV15" s="662"/>
      <c r="AW15" s="662"/>
      <c r="AX15" s="662"/>
      <c r="AY15" s="662"/>
      <c r="AZ15" s="662"/>
      <c r="BA15" s="662"/>
      <c r="BB15" s="662"/>
      <c r="BC15" s="662"/>
      <c r="BD15" s="662"/>
      <c r="BE15" s="662"/>
      <c r="BF15" s="663"/>
      <c r="BG15" s="664">
        <v>701262</v>
      </c>
      <c r="BH15" s="665"/>
      <c r="BI15" s="665"/>
      <c r="BJ15" s="665"/>
      <c r="BK15" s="665"/>
      <c r="BL15" s="665"/>
      <c r="BM15" s="665"/>
      <c r="BN15" s="666"/>
      <c r="BO15" s="691">
        <v>6.5</v>
      </c>
      <c r="BP15" s="691"/>
      <c r="BQ15" s="691"/>
      <c r="BR15" s="691"/>
      <c r="BS15" s="692" t="s">
        <v>129</v>
      </c>
      <c r="BT15" s="692"/>
      <c r="BU15" s="692"/>
      <c r="BV15" s="692"/>
      <c r="BW15" s="692"/>
      <c r="BX15" s="692"/>
      <c r="BY15" s="692"/>
      <c r="BZ15" s="692"/>
      <c r="CA15" s="692"/>
      <c r="CB15" s="750"/>
      <c r="CD15" s="706" t="s">
        <v>261</v>
      </c>
      <c r="CE15" s="703"/>
      <c r="CF15" s="703"/>
      <c r="CG15" s="703"/>
      <c r="CH15" s="703"/>
      <c r="CI15" s="703"/>
      <c r="CJ15" s="703"/>
      <c r="CK15" s="703"/>
      <c r="CL15" s="703"/>
      <c r="CM15" s="703"/>
      <c r="CN15" s="703"/>
      <c r="CO15" s="703"/>
      <c r="CP15" s="703"/>
      <c r="CQ15" s="704"/>
      <c r="CR15" s="664">
        <v>3682258</v>
      </c>
      <c r="CS15" s="665"/>
      <c r="CT15" s="665"/>
      <c r="CU15" s="665"/>
      <c r="CV15" s="665"/>
      <c r="CW15" s="665"/>
      <c r="CX15" s="665"/>
      <c r="CY15" s="666"/>
      <c r="CZ15" s="691">
        <v>13.5</v>
      </c>
      <c r="DA15" s="691"/>
      <c r="DB15" s="691"/>
      <c r="DC15" s="691"/>
      <c r="DD15" s="670">
        <v>914984</v>
      </c>
      <c r="DE15" s="665"/>
      <c r="DF15" s="665"/>
      <c r="DG15" s="665"/>
      <c r="DH15" s="665"/>
      <c r="DI15" s="665"/>
      <c r="DJ15" s="665"/>
      <c r="DK15" s="665"/>
      <c r="DL15" s="665"/>
      <c r="DM15" s="665"/>
      <c r="DN15" s="665"/>
      <c r="DO15" s="665"/>
      <c r="DP15" s="666"/>
      <c r="DQ15" s="670">
        <v>2376964</v>
      </c>
      <c r="DR15" s="665"/>
      <c r="DS15" s="665"/>
      <c r="DT15" s="665"/>
      <c r="DU15" s="665"/>
      <c r="DV15" s="665"/>
      <c r="DW15" s="665"/>
      <c r="DX15" s="665"/>
      <c r="DY15" s="665"/>
      <c r="DZ15" s="665"/>
      <c r="EA15" s="665"/>
      <c r="EB15" s="665"/>
      <c r="EC15" s="705"/>
    </row>
    <row r="16" spans="2:143" ht="11.25" customHeight="1" x14ac:dyDescent="0.15">
      <c r="B16" s="661" t="s">
        <v>262</v>
      </c>
      <c r="C16" s="662"/>
      <c r="D16" s="662"/>
      <c r="E16" s="662"/>
      <c r="F16" s="662"/>
      <c r="G16" s="662"/>
      <c r="H16" s="662"/>
      <c r="I16" s="662"/>
      <c r="J16" s="662"/>
      <c r="K16" s="662"/>
      <c r="L16" s="662"/>
      <c r="M16" s="662"/>
      <c r="N16" s="662"/>
      <c r="O16" s="662"/>
      <c r="P16" s="662"/>
      <c r="Q16" s="663"/>
      <c r="R16" s="664">
        <v>22775</v>
      </c>
      <c r="S16" s="665"/>
      <c r="T16" s="665"/>
      <c r="U16" s="665"/>
      <c r="V16" s="665"/>
      <c r="W16" s="665"/>
      <c r="X16" s="665"/>
      <c r="Y16" s="666"/>
      <c r="Z16" s="691">
        <v>0.1</v>
      </c>
      <c r="AA16" s="691"/>
      <c r="AB16" s="691"/>
      <c r="AC16" s="691"/>
      <c r="AD16" s="692">
        <v>22775</v>
      </c>
      <c r="AE16" s="692"/>
      <c r="AF16" s="692"/>
      <c r="AG16" s="692"/>
      <c r="AH16" s="692"/>
      <c r="AI16" s="692"/>
      <c r="AJ16" s="692"/>
      <c r="AK16" s="692"/>
      <c r="AL16" s="667">
        <v>0.2</v>
      </c>
      <c r="AM16" s="668"/>
      <c r="AN16" s="668"/>
      <c r="AO16" s="693"/>
      <c r="AP16" s="661" t="s">
        <v>263</v>
      </c>
      <c r="AQ16" s="662"/>
      <c r="AR16" s="662"/>
      <c r="AS16" s="662"/>
      <c r="AT16" s="662"/>
      <c r="AU16" s="662"/>
      <c r="AV16" s="662"/>
      <c r="AW16" s="662"/>
      <c r="AX16" s="662"/>
      <c r="AY16" s="662"/>
      <c r="AZ16" s="662"/>
      <c r="BA16" s="662"/>
      <c r="BB16" s="662"/>
      <c r="BC16" s="662"/>
      <c r="BD16" s="662"/>
      <c r="BE16" s="662"/>
      <c r="BF16" s="663"/>
      <c r="BG16" s="664" t="s">
        <v>129</v>
      </c>
      <c r="BH16" s="665"/>
      <c r="BI16" s="665"/>
      <c r="BJ16" s="665"/>
      <c r="BK16" s="665"/>
      <c r="BL16" s="665"/>
      <c r="BM16" s="665"/>
      <c r="BN16" s="666"/>
      <c r="BO16" s="691" t="s">
        <v>129</v>
      </c>
      <c r="BP16" s="691"/>
      <c r="BQ16" s="691"/>
      <c r="BR16" s="691"/>
      <c r="BS16" s="692" t="s">
        <v>129</v>
      </c>
      <c r="BT16" s="692"/>
      <c r="BU16" s="692"/>
      <c r="BV16" s="692"/>
      <c r="BW16" s="692"/>
      <c r="BX16" s="692"/>
      <c r="BY16" s="692"/>
      <c r="BZ16" s="692"/>
      <c r="CA16" s="692"/>
      <c r="CB16" s="750"/>
      <c r="CD16" s="706" t="s">
        <v>264</v>
      </c>
      <c r="CE16" s="703"/>
      <c r="CF16" s="703"/>
      <c r="CG16" s="703"/>
      <c r="CH16" s="703"/>
      <c r="CI16" s="703"/>
      <c r="CJ16" s="703"/>
      <c r="CK16" s="703"/>
      <c r="CL16" s="703"/>
      <c r="CM16" s="703"/>
      <c r="CN16" s="703"/>
      <c r="CO16" s="703"/>
      <c r="CP16" s="703"/>
      <c r="CQ16" s="704"/>
      <c r="CR16" s="664">
        <v>44333</v>
      </c>
      <c r="CS16" s="665"/>
      <c r="CT16" s="665"/>
      <c r="CU16" s="665"/>
      <c r="CV16" s="665"/>
      <c r="CW16" s="665"/>
      <c r="CX16" s="665"/>
      <c r="CY16" s="666"/>
      <c r="CZ16" s="691">
        <v>0.2</v>
      </c>
      <c r="DA16" s="691"/>
      <c r="DB16" s="691"/>
      <c r="DC16" s="691"/>
      <c r="DD16" s="670" t="s">
        <v>129</v>
      </c>
      <c r="DE16" s="665"/>
      <c r="DF16" s="665"/>
      <c r="DG16" s="665"/>
      <c r="DH16" s="665"/>
      <c r="DI16" s="665"/>
      <c r="DJ16" s="665"/>
      <c r="DK16" s="665"/>
      <c r="DL16" s="665"/>
      <c r="DM16" s="665"/>
      <c r="DN16" s="665"/>
      <c r="DO16" s="665"/>
      <c r="DP16" s="666"/>
      <c r="DQ16" s="670">
        <v>44333</v>
      </c>
      <c r="DR16" s="665"/>
      <c r="DS16" s="665"/>
      <c r="DT16" s="665"/>
      <c r="DU16" s="665"/>
      <c r="DV16" s="665"/>
      <c r="DW16" s="665"/>
      <c r="DX16" s="665"/>
      <c r="DY16" s="665"/>
      <c r="DZ16" s="665"/>
      <c r="EA16" s="665"/>
      <c r="EB16" s="665"/>
      <c r="EC16" s="705"/>
    </row>
    <row r="17" spans="2:133" ht="11.25" customHeight="1" x14ac:dyDescent="0.15">
      <c r="B17" s="661" t="s">
        <v>265</v>
      </c>
      <c r="C17" s="662"/>
      <c r="D17" s="662"/>
      <c r="E17" s="662"/>
      <c r="F17" s="662"/>
      <c r="G17" s="662"/>
      <c r="H17" s="662"/>
      <c r="I17" s="662"/>
      <c r="J17" s="662"/>
      <c r="K17" s="662"/>
      <c r="L17" s="662"/>
      <c r="M17" s="662"/>
      <c r="N17" s="662"/>
      <c r="O17" s="662"/>
      <c r="P17" s="662"/>
      <c r="Q17" s="663"/>
      <c r="R17" s="664">
        <v>158426</v>
      </c>
      <c r="S17" s="665"/>
      <c r="T17" s="665"/>
      <c r="U17" s="665"/>
      <c r="V17" s="665"/>
      <c r="W17" s="665"/>
      <c r="X17" s="665"/>
      <c r="Y17" s="666"/>
      <c r="Z17" s="691">
        <v>0.5</v>
      </c>
      <c r="AA17" s="691"/>
      <c r="AB17" s="691"/>
      <c r="AC17" s="691"/>
      <c r="AD17" s="692">
        <v>158426</v>
      </c>
      <c r="AE17" s="692"/>
      <c r="AF17" s="692"/>
      <c r="AG17" s="692"/>
      <c r="AH17" s="692"/>
      <c r="AI17" s="692"/>
      <c r="AJ17" s="692"/>
      <c r="AK17" s="692"/>
      <c r="AL17" s="667">
        <v>1.2</v>
      </c>
      <c r="AM17" s="668"/>
      <c r="AN17" s="668"/>
      <c r="AO17" s="693"/>
      <c r="AP17" s="661" t="s">
        <v>266</v>
      </c>
      <c r="AQ17" s="662"/>
      <c r="AR17" s="662"/>
      <c r="AS17" s="662"/>
      <c r="AT17" s="662"/>
      <c r="AU17" s="662"/>
      <c r="AV17" s="662"/>
      <c r="AW17" s="662"/>
      <c r="AX17" s="662"/>
      <c r="AY17" s="662"/>
      <c r="AZ17" s="662"/>
      <c r="BA17" s="662"/>
      <c r="BB17" s="662"/>
      <c r="BC17" s="662"/>
      <c r="BD17" s="662"/>
      <c r="BE17" s="662"/>
      <c r="BF17" s="663"/>
      <c r="BG17" s="664" t="s">
        <v>129</v>
      </c>
      <c r="BH17" s="665"/>
      <c r="BI17" s="665"/>
      <c r="BJ17" s="665"/>
      <c r="BK17" s="665"/>
      <c r="BL17" s="665"/>
      <c r="BM17" s="665"/>
      <c r="BN17" s="666"/>
      <c r="BO17" s="691" t="s">
        <v>129</v>
      </c>
      <c r="BP17" s="691"/>
      <c r="BQ17" s="691"/>
      <c r="BR17" s="691"/>
      <c r="BS17" s="692" t="s">
        <v>129</v>
      </c>
      <c r="BT17" s="692"/>
      <c r="BU17" s="692"/>
      <c r="BV17" s="692"/>
      <c r="BW17" s="692"/>
      <c r="BX17" s="692"/>
      <c r="BY17" s="692"/>
      <c r="BZ17" s="692"/>
      <c r="CA17" s="692"/>
      <c r="CB17" s="750"/>
      <c r="CD17" s="706" t="s">
        <v>267</v>
      </c>
      <c r="CE17" s="703"/>
      <c r="CF17" s="703"/>
      <c r="CG17" s="703"/>
      <c r="CH17" s="703"/>
      <c r="CI17" s="703"/>
      <c r="CJ17" s="703"/>
      <c r="CK17" s="703"/>
      <c r="CL17" s="703"/>
      <c r="CM17" s="703"/>
      <c r="CN17" s="703"/>
      <c r="CO17" s="703"/>
      <c r="CP17" s="703"/>
      <c r="CQ17" s="704"/>
      <c r="CR17" s="664">
        <v>1859372</v>
      </c>
      <c r="CS17" s="665"/>
      <c r="CT17" s="665"/>
      <c r="CU17" s="665"/>
      <c r="CV17" s="665"/>
      <c r="CW17" s="665"/>
      <c r="CX17" s="665"/>
      <c r="CY17" s="666"/>
      <c r="CZ17" s="691">
        <v>6.8</v>
      </c>
      <c r="DA17" s="691"/>
      <c r="DB17" s="691"/>
      <c r="DC17" s="691"/>
      <c r="DD17" s="670" t="s">
        <v>129</v>
      </c>
      <c r="DE17" s="665"/>
      <c r="DF17" s="665"/>
      <c r="DG17" s="665"/>
      <c r="DH17" s="665"/>
      <c r="DI17" s="665"/>
      <c r="DJ17" s="665"/>
      <c r="DK17" s="665"/>
      <c r="DL17" s="665"/>
      <c r="DM17" s="665"/>
      <c r="DN17" s="665"/>
      <c r="DO17" s="665"/>
      <c r="DP17" s="666"/>
      <c r="DQ17" s="670">
        <v>1834792</v>
      </c>
      <c r="DR17" s="665"/>
      <c r="DS17" s="665"/>
      <c r="DT17" s="665"/>
      <c r="DU17" s="665"/>
      <c r="DV17" s="665"/>
      <c r="DW17" s="665"/>
      <c r="DX17" s="665"/>
      <c r="DY17" s="665"/>
      <c r="DZ17" s="665"/>
      <c r="EA17" s="665"/>
      <c r="EB17" s="665"/>
      <c r="EC17" s="705"/>
    </row>
    <row r="18" spans="2:133" ht="11.25" customHeight="1" x14ac:dyDescent="0.15">
      <c r="B18" s="661" t="s">
        <v>268</v>
      </c>
      <c r="C18" s="662"/>
      <c r="D18" s="662"/>
      <c r="E18" s="662"/>
      <c r="F18" s="662"/>
      <c r="G18" s="662"/>
      <c r="H18" s="662"/>
      <c r="I18" s="662"/>
      <c r="J18" s="662"/>
      <c r="K18" s="662"/>
      <c r="L18" s="662"/>
      <c r="M18" s="662"/>
      <c r="N18" s="662"/>
      <c r="O18" s="662"/>
      <c r="P18" s="662"/>
      <c r="Q18" s="663"/>
      <c r="R18" s="664">
        <v>172513</v>
      </c>
      <c r="S18" s="665"/>
      <c r="T18" s="665"/>
      <c r="U18" s="665"/>
      <c r="V18" s="665"/>
      <c r="W18" s="665"/>
      <c r="X18" s="665"/>
      <c r="Y18" s="666"/>
      <c r="Z18" s="691">
        <v>0.6</v>
      </c>
      <c r="AA18" s="691"/>
      <c r="AB18" s="691"/>
      <c r="AC18" s="691"/>
      <c r="AD18" s="692">
        <v>172513</v>
      </c>
      <c r="AE18" s="692"/>
      <c r="AF18" s="692"/>
      <c r="AG18" s="692"/>
      <c r="AH18" s="692"/>
      <c r="AI18" s="692"/>
      <c r="AJ18" s="692"/>
      <c r="AK18" s="692"/>
      <c r="AL18" s="667">
        <v>1.2999999523162842</v>
      </c>
      <c r="AM18" s="668"/>
      <c r="AN18" s="668"/>
      <c r="AO18" s="693"/>
      <c r="AP18" s="661" t="s">
        <v>269</v>
      </c>
      <c r="AQ18" s="662"/>
      <c r="AR18" s="662"/>
      <c r="AS18" s="662"/>
      <c r="AT18" s="662"/>
      <c r="AU18" s="662"/>
      <c r="AV18" s="662"/>
      <c r="AW18" s="662"/>
      <c r="AX18" s="662"/>
      <c r="AY18" s="662"/>
      <c r="AZ18" s="662"/>
      <c r="BA18" s="662"/>
      <c r="BB18" s="662"/>
      <c r="BC18" s="662"/>
      <c r="BD18" s="662"/>
      <c r="BE18" s="662"/>
      <c r="BF18" s="663"/>
      <c r="BG18" s="664" t="s">
        <v>129</v>
      </c>
      <c r="BH18" s="665"/>
      <c r="BI18" s="665"/>
      <c r="BJ18" s="665"/>
      <c r="BK18" s="665"/>
      <c r="BL18" s="665"/>
      <c r="BM18" s="665"/>
      <c r="BN18" s="666"/>
      <c r="BO18" s="691" t="s">
        <v>129</v>
      </c>
      <c r="BP18" s="691"/>
      <c r="BQ18" s="691"/>
      <c r="BR18" s="691"/>
      <c r="BS18" s="692" t="s">
        <v>129</v>
      </c>
      <c r="BT18" s="692"/>
      <c r="BU18" s="692"/>
      <c r="BV18" s="692"/>
      <c r="BW18" s="692"/>
      <c r="BX18" s="692"/>
      <c r="BY18" s="692"/>
      <c r="BZ18" s="692"/>
      <c r="CA18" s="692"/>
      <c r="CB18" s="750"/>
      <c r="CD18" s="706" t="s">
        <v>270</v>
      </c>
      <c r="CE18" s="703"/>
      <c r="CF18" s="703"/>
      <c r="CG18" s="703"/>
      <c r="CH18" s="703"/>
      <c r="CI18" s="703"/>
      <c r="CJ18" s="703"/>
      <c r="CK18" s="703"/>
      <c r="CL18" s="703"/>
      <c r="CM18" s="703"/>
      <c r="CN18" s="703"/>
      <c r="CO18" s="703"/>
      <c r="CP18" s="703"/>
      <c r="CQ18" s="704"/>
      <c r="CR18" s="664">
        <v>8053</v>
      </c>
      <c r="CS18" s="665"/>
      <c r="CT18" s="665"/>
      <c r="CU18" s="665"/>
      <c r="CV18" s="665"/>
      <c r="CW18" s="665"/>
      <c r="CX18" s="665"/>
      <c r="CY18" s="666"/>
      <c r="CZ18" s="691">
        <v>0</v>
      </c>
      <c r="DA18" s="691"/>
      <c r="DB18" s="691"/>
      <c r="DC18" s="691"/>
      <c r="DD18" s="670" t="s">
        <v>129</v>
      </c>
      <c r="DE18" s="665"/>
      <c r="DF18" s="665"/>
      <c r="DG18" s="665"/>
      <c r="DH18" s="665"/>
      <c r="DI18" s="665"/>
      <c r="DJ18" s="665"/>
      <c r="DK18" s="665"/>
      <c r="DL18" s="665"/>
      <c r="DM18" s="665"/>
      <c r="DN18" s="665"/>
      <c r="DO18" s="665"/>
      <c r="DP18" s="666"/>
      <c r="DQ18" s="670">
        <v>8053</v>
      </c>
      <c r="DR18" s="665"/>
      <c r="DS18" s="665"/>
      <c r="DT18" s="665"/>
      <c r="DU18" s="665"/>
      <c r="DV18" s="665"/>
      <c r="DW18" s="665"/>
      <c r="DX18" s="665"/>
      <c r="DY18" s="665"/>
      <c r="DZ18" s="665"/>
      <c r="EA18" s="665"/>
      <c r="EB18" s="665"/>
      <c r="EC18" s="705"/>
    </row>
    <row r="19" spans="2:133" ht="11.25" customHeight="1" x14ac:dyDescent="0.15">
      <c r="B19" s="661" t="s">
        <v>271</v>
      </c>
      <c r="C19" s="662"/>
      <c r="D19" s="662"/>
      <c r="E19" s="662"/>
      <c r="F19" s="662"/>
      <c r="G19" s="662"/>
      <c r="H19" s="662"/>
      <c r="I19" s="662"/>
      <c r="J19" s="662"/>
      <c r="K19" s="662"/>
      <c r="L19" s="662"/>
      <c r="M19" s="662"/>
      <c r="N19" s="662"/>
      <c r="O19" s="662"/>
      <c r="P19" s="662"/>
      <c r="Q19" s="663"/>
      <c r="R19" s="664">
        <v>70849</v>
      </c>
      <c r="S19" s="665"/>
      <c r="T19" s="665"/>
      <c r="U19" s="665"/>
      <c r="V19" s="665"/>
      <c r="W19" s="665"/>
      <c r="X19" s="665"/>
      <c r="Y19" s="666"/>
      <c r="Z19" s="691">
        <v>0.2</v>
      </c>
      <c r="AA19" s="691"/>
      <c r="AB19" s="691"/>
      <c r="AC19" s="691"/>
      <c r="AD19" s="692">
        <v>70849</v>
      </c>
      <c r="AE19" s="692"/>
      <c r="AF19" s="692"/>
      <c r="AG19" s="692"/>
      <c r="AH19" s="692"/>
      <c r="AI19" s="692"/>
      <c r="AJ19" s="692"/>
      <c r="AK19" s="692"/>
      <c r="AL19" s="667">
        <v>0.5</v>
      </c>
      <c r="AM19" s="668"/>
      <c r="AN19" s="668"/>
      <c r="AO19" s="693"/>
      <c r="AP19" s="661" t="s">
        <v>272</v>
      </c>
      <c r="AQ19" s="662"/>
      <c r="AR19" s="662"/>
      <c r="AS19" s="662"/>
      <c r="AT19" s="662"/>
      <c r="AU19" s="662"/>
      <c r="AV19" s="662"/>
      <c r="AW19" s="662"/>
      <c r="AX19" s="662"/>
      <c r="AY19" s="662"/>
      <c r="AZ19" s="662"/>
      <c r="BA19" s="662"/>
      <c r="BB19" s="662"/>
      <c r="BC19" s="662"/>
      <c r="BD19" s="662"/>
      <c r="BE19" s="662"/>
      <c r="BF19" s="663"/>
      <c r="BG19" s="664" t="s">
        <v>129</v>
      </c>
      <c r="BH19" s="665"/>
      <c r="BI19" s="665"/>
      <c r="BJ19" s="665"/>
      <c r="BK19" s="665"/>
      <c r="BL19" s="665"/>
      <c r="BM19" s="665"/>
      <c r="BN19" s="666"/>
      <c r="BO19" s="691" t="s">
        <v>129</v>
      </c>
      <c r="BP19" s="691"/>
      <c r="BQ19" s="691"/>
      <c r="BR19" s="691"/>
      <c r="BS19" s="692" t="s">
        <v>129</v>
      </c>
      <c r="BT19" s="692"/>
      <c r="BU19" s="692"/>
      <c r="BV19" s="692"/>
      <c r="BW19" s="692"/>
      <c r="BX19" s="692"/>
      <c r="BY19" s="692"/>
      <c r="BZ19" s="692"/>
      <c r="CA19" s="692"/>
      <c r="CB19" s="750"/>
      <c r="CD19" s="706" t="s">
        <v>273</v>
      </c>
      <c r="CE19" s="703"/>
      <c r="CF19" s="703"/>
      <c r="CG19" s="703"/>
      <c r="CH19" s="703"/>
      <c r="CI19" s="703"/>
      <c r="CJ19" s="703"/>
      <c r="CK19" s="703"/>
      <c r="CL19" s="703"/>
      <c r="CM19" s="703"/>
      <c r="CN19" s="703"/>
      <c r="CO19" s="703"/>
      <c r="CP19" s="703"/>
      <c r="CQ19" s="704"/>
      <c r="CR19" s="664" t="s">
        <v>129</v>
      </c>
      <c r="CS19" s="665"/>
      <c r="CT19" s="665"/>
      <c r="CU19" s="665"/>
      <c r="CV19" s="665"/>
      <c r="CW19" s="665"/>
      <c r="CX19" s="665"/>
      <c r="CY19" s="666"/>
      <c r="CZ19" s="691" t="s">
        <v>129</v>
      </c>
      <c r="DA19" s="691"/>
      <c r="DB19" s="691"/>
      <c r="DC19" s="691"/>
      <c r="DD19" s="670" t="s">
        <v>129</v>
      </c>
      <c r="DE19" s="665"/>
      <c r="DF19" s="665"/>
      <c r="DG19" s="665"/>
      <c r="DH19" s="665"/>
      <c r="DI19" s="665"/>
      <c r="DJ19" s="665"/>
      <c r="DK19" s="665"/>
      <c r="DL19" s="665"/>
      <c r="DM19" s="665"/>
      <c r="DN19" s="665"/>
      <c r="DO19" s="665"/>
      <c r="DP19" s="666"/>
      <c r="DQ19" s="670" t="s">
        <v>129</v>
      </c>
      <c r="DR19" s="665"/>
      <c r="DS19" s="665"/>
      <c r="DT19" s="665"/>
      <c r="DU19" s="665"/>
      <c r="DV19" s="665"/>
      <c r="DW19" s="665"/>
      <c r="DX19" s="665"/>
      <c r="DY19" s="665"/>
      <c r="DZ19" s="665"/>
      <c r="EA19" s="665"/>
      <c r="EB19" s="665"/>
      <c r="EC19" s="705"/>
    </row>
    <row r="20" spans="2:133" ht="11.25" customHeight="1" x14ac:dyDescent="0.15">
      <c r="B20" s="661" t="s">
        <v>274</v>
      </c>
      <c r="C20" s="662"/>
      <c r="D20" s="662"/>
      <c r="E20" s="662"/>
      <c r="F20" s="662"/>
      <c r="G20" s="662"/>
      <c r="H20" s="662"/>
      <c r="I20" s="662"/>
      <c r="J20" s="662"/>
      <c r="K20" s="662"/>
      <c r="L20" s="662"/>
      <c r="M20" s="662"/>
      <c r="N20" s="662"/>
      <c r="O20" s="662"/>
      <c r="P20" s="662"/>
      <c r="Q20" s="663"/>
      <c r="R20" s="664">
        <v>6797</v>
      </c>
      <c r="S20" s="665"/>
      <c r="T20" s="665"/>
      <c r="U20" s="665"/>
      <c r="V20" s="665"/>
      <c r="W20" s="665"/>
      <c r="X20" s="665"/>
      <c r="Y20" s="666"/>
      <c r="Z20" s="691">
        <v>0</v>
      </c>
      <c r="AA20" s="691"/>
      <c r="AB20" s="691"/>
      <c r="AC20" s="691"/>
      <c r="AD20" s="692">
        <v>6797</v>
      </c>
      <c r="AE20" s="692"/>
      <c r="AF20" s="692"/>
      <c r="AG20" s="692"/>
      <c r="AH20" s="692"/>
      <c r="AI20" s="692"/>
      <c r="AJ20" s="692"/>
      <c r="AK20" s="692"/>
      <c r="AL20" s="667">
        <v>0.1</v>
      </c>
      <c r="AM20" s="668"/>
      <c r="AN20" s="668"/>
      <c r="AO20" s="693"/>
      <c r="AP20" s="661" t="s">
        <v>275</v>
      </c>
      <c r="AQ20" s="662"/>
      <c r="AR20" s="662"/>
      <c r="AS20" s="662"/>
      <c r="AT20" s="662"/>
      <c r="AU20" s="662"/>
      <c r="AV20" s="662"/>
      <c r="AW20" s="662"/>
      <c r="AX20" s="662"/>
      <c r="AY20" s="662"/>
      <c r="AZ20" s="662"/>
      <c r="BA20" s="662"/>
      <c r="BB20" s="662"/>
      <c r="BC20" s="662"/>
      <c r="BD20" s="662"/>
      <c r="BE20" s="662"/>
      <c r="BF20" s="663"/>
      <c r="BG20" s="664" t="s">
        <v>129</v>
      </c>
      <c r="BH20" s="665"/>
      <c r="BI20" s="665"/>
      <c r="BJ20" s="665"/>
      <c r="BK20" s="665"/>
      <c r="BL20" s="665"/>
      <c r="BM20" s="665"/>
      <c r="BN20" s="666"/>
      <c r="BO20" s="691" t="s">
        <v>129</v>
      </c>
      <c r="BP20" s="691"/>
      <c r="BQ20" s="691"/>
      <c r="BR20" s="691"/>
      <c r="BS20" s="692" t="s">
        <v>129</v>
      </c>
      <c r="BT20" s="692"/>
      <c r="BU20" s="692"/>
      <c r="BV20" s="692"/>
      <c r="BW20" s="692"/>
      <c r="BX20" s="692"/>
      <c r="BY20" s="692"/>
      <c r="BZ20" s="692"/>
      <c r="CA20" s="692"/>
      <c r="CB20" s="750"/>
      <c r="CD20" s="706" t="s">
        <v>276</v>
      </c>
      <c r="CE20" s="703"/>
      <c r="CF20" s="703"/>
      <c r="CG20" s="703"/>
      <c r="CH20" s="703"/>
      <c r="CI20" s="703"/>
      <c r="CJ20" s="703"/>
      <c r="CK20" s="703"/>
      <c r="CL20" s="703"/>
      <c r="CM20" s="703"/>
      <c r="CN20" s="703"/>
      <c r="CO20" s="703"/>
      <c r="CP20" s="703"/>
      <c r="CQ20" s="704"/>
      <c r="CR20" s="664">
        <v>27341683</v>
      </c>
      <c r="CS20" s="665"/>
      <c r="CT20" s="665"/>
      <c r="CU20" s="665"/>
      <c r="CV20" s="665"/>
      <c r="CW20" s="665"/>
      <c r="CX20" s="665"/>
      <c r="CY20" s="666"/>
      <c r="CZ20" s="691">
        <v>100</v>
      </c>
      <c r="DA20" s="691"/>
      <c r="DB20" s="691"/>
      <c r="DC20" s="691"/>
      <c r="DD20" s="670">
        <v>2610843</v>
      </c>
      <c r="DE20" s="665"/>
      <c r="DF20" s="665"/>
      <c r="DG20" s="665"/>
      <c r="DH20" s="665"/>
      <c r="DI20" s="665"/>
      <c r="DJ20" s="665"/>
      <c r="DK20" s="665"/>
      <c r="DL20" s="665"/>
      <c r="DM20" s="665"/>
      <c r="DN20" s="665"/>
      <c r="DO20" s="665"/>
      <c r="DP20" s="666"/>
      <c r="DQ20" s="670">
        <v>16340688</v>
      </c>
      <c r="DR20" s="665"/>
      <c r="DS20" s="665"/>
      <c r="DT20" s="665"/>
      <c r="DU20" s="665"/>
      <c r="DV20" s="665"/>
      <c r="DW20" s="665"/>
      <c r="DX20" s="665"/>
      <c r="DY20" s="665"/>
      <c r="DZ20" s="665"/>
      <c r="EA20" s="665"/>
      <c r="EB20" s="665"/>
      <c r="EC20" s="705"/>
    </row>
    <row r="21" spans="2:133" ht="11.25" customHeight="1" x14ac:dyDescent="0.15">
      <c r="B21" s="661" t="s">
        <v>277</v>
      </c>
      <c r="C21" s="662"/>
      <c r="D21" s="662"/>
      <c r="E21" s="662"/>
      <c r="F21" s="662"/>
      <c r="G21" s="662"/>
      <c r="H21" s="662"/>
      <c r="I21" s="662"/>
      <c r="J21" s="662"/>
      <c r="K21" s="662"/>
      <c r="L21" s="662"/>
      <c r="M21" s="662"/>
      <c r="N21" s="662"/>
      <c r="O21" s="662"/>
      <c r="P21" s="662"/>
      <c r="Q21" s="663"/>
      <c r="R21" s="664">
        <v>2612</v>
      </c>
      <c r="S21" s="665"/>
      <c r="T21" s="665"/>
      <c r="U21" s="665"/>
      <c r="V21" s="665"/>
      <c r="W21" s="665"/>
      <c r="X21" s="665"/>
      <c r="Y21" s="666"/>
      <c r="Z21" s="691">
        <v>0</v>
      </c>
      <c r="AA21" s="691"/>
      <c r="AB21" s="691"/>
      <c r="AC21" s="691"/>
      <c r="AD21" s="692">
        <v>2612</v>
      </c>
      <c r="AE21" s="692"/>
      <c r="AF21" s="692"/>
      <c r="AG21" s="692"/>
      <c r="AH21" s="692"/>
      <c r="AI21" s="692"/>
      <c r="AJ21" s="692"/>
      <c r="AK21" s="692"/>
      <c r="AL21" s="667">
        <v>0</v>
      </c>
      <c r="AM21" s="668"/>
      <c r="AN21" s="668"/>
      <c r="AO21" s="693"/>
      <c r="AP21" s="757" t="s">
        <v>278</v>
      </c>
      <c r="AQ21" s="764"/>
      <c r="AR21" s="764"/>
      <c r="AS21" s="764"/>
      <c r="AT21" s="764"/>
      <c r="AU21" s="764"/>
      <c r="AV21" s="764"/>
      <c r="AW21" s="764"/>
      <c r="AX21" s="764"/>
      <c r="AY21" s="764"/>
      <c r="AZ21" s="764"/>
      <c r="BA21" s="764"/>
      <c r="BB21" s="764"/>
      <c r="BC21" s="764"/>
      <c r="BD21" s="764"/>
      <c r="BE21" s="764"/>
      <c r="BF21" s="759"/>
      <c r="BG21" s="664" t="s">
        <v>129</v>
      </c>
      <c r="BH21" s="665"/>
      <c r="BI21" s="665"/>
      <c r="BJ21" s="665"/>
      <c r="BK21" s="665"/>
      <c r="BL21" s="665"/>
      <c r="BM21" s="665"/>
      <c r="BN21" s="666"/>
      <c r="BO21" s="691" t="s">
        <v>129</v>
      </c>
      <c r="BP21" s="691"/>
      <c r="BQ21" s="691"/>
      <c r="BR21" s="691"/>
      <c r="BS21" s="692" t="s">
        <v>129</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279</v>
      </c>
      <c r="C22" s="728"/>
      <c r="D22" s="728"/>
      <c r="E22" s="728"/>
      <c r="F22" s="728"/>
      <c r="G22" s="728"/>
      <c r="H22" s="728"/>
      <c r="I22" s="728"/>
      <c r="J22" s="728"/>
      <c r="K22" s="728"/>
      <c r="L22" s="728"/>
      <c r="M22" s="728"/>
      <c r="N22" s="728"/>
      <c r="O22" s="728"/>
      <c r="P22" s="728"/>
      <c r="Q22" s="729"/>
      <c r="R22" s="664">
        <v>92255</v>
      </c>
      <c r="S22" s="665"/>
      <c r="T22" s="665"/>
      <c r="U22" s="665"/>
      <c r="V22" s="665"/>
      <c r="W22" s="665"/>
      <c r="X22" s="665"/>
      <c r="Y22" s="666"/>
      <c r="Z22" s="691">
        <v>0.3</v>
      </c>
      <c r="AA22" s="691"/>
      <c r="AB22" s="691"/>
      <c r="AC22" s="691"/>
      <c r="AD22" s="692">
        <v>92255</v>
      </c>
      <c r="AE22" s="692"/>
      <c r="AF22" s="692"/>
      <c r="AG22" s="692"/>
      <c r="AH22" s="692"/>
      <c r="AI22" s="692"/>
      <c r="AJ22" s="692"/>
      <c r="AK22" s="692"/>
      <c r="AL22" s="667">
        <v>0.69999998807907104</v>
      </c>
      <c r="AM22" s="668"/>
      <c r="AN22" s="668"/>
      <c r="AO22" s="693"/>
      <c r="AP22" s="757" t="s">
        <v>280</v>
      </c>
      <c r="AQ22" s="764"/>
      <c r="AR22" s="764"/>
      <c r="AS22" s="764"/>
      <c r="AT22" s="764"/>
      <c r="AU22" s="764"/>
      <c r="AV22" s="764"/>
      <c r="AW22" s="764"/>
      <c r="AX22" s="764"/>
      <c r="AY22" s="764"/>
      <c r="AZ22" s="764"/>
      <c r="BA22" s="764"/>
      <c r="BB22" s="764"/>
      <c r="BC22" s="764"/>
      <c r="BD22" s="764"/>
      <c r="BE22" s="764"/>
      <c r="BF22" s="759"/>
      <c r="BG22" s="664" t="s">
        <v>129</v>
      </c>
      <c r="BH22" s="665"/>
      <c r="BI22" s="665"/>
      <c r="BJ22" s="665"/>
      <c r="BK22" s="665"/>
      <c r="BL22" s="665"/>
      <c r="BM22" s="665"/>
      <c r="BN22" s="666"/>
      <c r="BO22" s="691" t="s">
        <v>129</v>
      </c>
      <c r="BP22" s="691"/>
      <c r="BQ22" s="691"/>
      <c r="BR22" s="691"/>
      <c r="BS22" s="692" t="s">
        <v>129</v>
      </c>
      <c r="BT22" s="692"/>
      <c r="BU22" s="692"/>
      <c r="BV22" s="692"/>
      <c r="BW22" s="692"/>
      <c r="BX22" s="692"/>
      <c r="BY22" s="692"/>
      <c r="BZ22" s="692"/>
      <c r="CA22" s="692"/>
      <c r="CB22" s="750"/>
      <c r="CD22" s="766" t="s">
        <v>281</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282</v>
      </c>
      <c r="C23" s="662"/>
      <c r="D23" s="662"/>
      <c r="E23" s="662"/>
      <c r="F23" s="662"/>
      <c r="G23" s="662"/>
      <c r="H23" s="662"/>
      <c r="I23" s="662"/>
      <c r="J23" s="662"/>
      <c r="K23" s="662"/>
      <c r="L23" s="662"/>
      <c r="M23" s="662"/>
      <c r="N23" s="662"/>
      <c r="O23" s="662"/>
      <c r="P23" s="662"/>
      <c r="Q23" s="663"/>
      <c r="R23" s="664">
        <v>3244640</v>
      </c>
      <c r="S23" s="665"/>
      <c r="T23" s="665"/>
      <c r="U23" s="665"/>
      <c r="V23" s="665"/>
      <c r="W23" s="665"/>
      <c r="X23" s="665"/>
      <c r="Y23" s="666"/>
      <c r="Z23" s="691">
        <v>11.2</v>
      </c>
      <c r="AA23" s="691"/>
      <c r="AB23" s="691"/>
      <c r="AC23" s="691"/>
      <c r="AD23" s="692">
        <v>368322</v>
      </c>
      <c r="AE23" s="692"/>
      <c r="AF23" s="692"/>
      <c r="AG23" s="692"/>
      <c r="AH23" s="692"/>
      <c r="AI23" s="692"/>
      <c r="AJ23" s="692"/>
      <c r="AK23" s="692"/>
      <c r="AL23" s="667">
        <v>2.7</v>
      </c>
      <c r="AM23" s="668"/>
      <c r="AN23" s="668"/>
      <c r="AO23" s="693"/>
      <c r="AP23" s="757" t="s">
        <v>283</v>
      </c>
      <c r="AQ23" s="764"/>
      <c r="AR23" s="764"/>
      <c r="AS23" s="764"/>
      <c r="AT23" s="764"/>
      <c r="AU23" s="764"/>
      <c r="AV23" s="764"/>
      <c r="AW23" s="764"/>
      <c r="AX23" s="764"/>
      <c r="AY23" s="764"/>
      <c r="AZ23" s="764"/>
      <c r="BA23" s="764"/>
      <c r="BB23" s="764"/>
      <c r="BC23" s="764"/>
      <c r="BD23" s="764"/>
      <c r="BE23" s="764"/>
      <c r="BF23" s="759"/>
      <c r="BG23" s="664" t="s">
        <v>129</v>
      </c>
      <c r="BH23" s="665"/>
      <c r="BI23" s="665"/>
      <c r="BJ23" s="665"/>
      <c r="BK23" s="665"/>
      <c r="BL23" s="665"/>
      <c r="BM23" s="665"/>
      <c r="BN23" s="666"/>
      <c r="BO23" s="691" t="s">
        <v>129</v>
      </c>
      <c r="BP23" s="691"/>
      <c r="BQ23" s="691"/>
      <c r="BR23" s="691"/>
      <c r="BS23" s="692" t="s">
        <v>129</v>
      </c>
      <c r="BT23" s="692"/>
      <c r="BU23" s="692"/>
      <c r="BV23" s="692"/>
      <c r="BW23" s="692"/>
      <c r="BX23" s="692"/>
      <c r="BY23" s="692"/>
      <c r="BZ23" s="692"/>
      <c r="CA23" s="692"/>
      <c r="CB23" s="750"/>
      <c r="CD23" s="766" t="s">
        <v>223</v>
      </c>
      <c r="CE23" s="767"/>
      <c r="CF23" s="767"/>
      <c r="CG23" s="767"/>
      <c r="CH23" s="767"/>
      <c r="CI23" s="767"/>
      <c r="CJ23" s="767"/>
      <c r="CK23" s="767"/>
      <c r="CL23" s="767"/>
      <c r="CM23" s="767"/>
      <c r="CN23" s="767"/>
      <c r="CO23" s="767"/>
      <c r="CP23" s="767"/>
      <c r="CQ23" s="768"/>
      <c r="CR23" s="766" t="s">
        <v>284</v>
      </c>
      <c r="CS23" s="767"/>
      <c r="CT23" s="767"/>
      <c r="CU23" s="767"/>
      <c r="CV23" s="767"/>
      <c r="CW23" s="767"/>
      <c r="CX23" s="767"/>
      <c r="CY23" s="768"/>
      <c r="CZ23" s="766" t="s">
        <v>285</v>
      </c>
      <c r="DA23" s="767"/>
      <c r="DB23" s="767"/>
      <c r="DC23" s="768"/>
      <c r="DD23" s="766" t="s">
        <v>286</v>
      </c>
      <c r="DE23" s="767"/>
      <c r="DF23" s="767"/>
      <c r="DG23" s="767"/>
      <c r="DH23" s="767"/>
      <c r="DI23" s="767"/>
      <c r="DJ23" s="767"/>
      <c r="DK23" s="768"/>
      <c r="DL23" s="775" t="s">
        <v>287</v>
      </c>
      <c r="DM23" s="776"/>
      <c r="DN23" s="776"/>
      <c r="DO23" s="776"/>
      <c r="DP23" s="776"/>
      <c r="DQ23" s="776"/>
      <c r="DR23" s="776"/>
      <c r="DS23" s="776"/>
      <c r="DT23" s="776"/>
      <c r="DU23" s="776"/>
      <c r="DV23" s="777"/>
      <c r="DW23" s="766" t="s">
        <v>288</v>
      </c>
      <c r="DX23" s="767"/>
      <c r="DY23" s="767"/>
      <c r="DZ23" s="767"/>
      <c r="EA23" s="767"/>
      <c r="EB23" s="767"/>
      <c r="EC23" s="768"/>
    </row>
    <row r="24" spans="2:133" ht="11.25" customHeight="1" x14ac:dyDescent="0.15">
      <c r="B24" s="661" t="s">
        <v>289</v>
      </c>
      <c r="C24" s="662"/>
      <c r="D24" s="662"/>
      <c r="E24" s="662"/>
      <c r="F24" s="662"/>
      <c r="G24" s="662"/>
      <c r="H24" s="662"/>
      <c r="I24" s="662"/>
      <c r="J24" s="662"/>
      <c r="K24" s="662"/>
      <c r="L24" s="662"/>
      <c r="M24" s="662"/>
      <c r="N24" s="662"/>
      <c r="O24" s="662"/>
      <c r="P24" s="662"/>
      <c r="Q24" s="663"/>
      <c r="R24" s="664">
        <v>368322</v>
      </c>
      <c r="S24" s="665"/>
      <c r="T24" s="665"/>
      <c r="U24" s="665"/>
      <c r="V24" s="665"/>
      <c r="W24" s="665"/>
      <c r="X24" s="665"/>
      <c r="Y24" s="666"/>
      <c r="Z24" s="691">
        <v>1.3</v>
      </c>
      <c r="AA24" s="691"/>
      <c r="AB24" s="691"/>
      <c r="AC24" s="691"/>
      <c r="AD24" s="692">
        <v>368322</v>
      </c>
      <c r="AE24" s="692"/>
      <c r="AF24" s="692"/>
      <c r="AG24" s="692"/>
      <c r="AH24" s="692"/>
      <c r="AI24" s="692"/>
      <c r="AJ24" s="692"/>
      <c r="AK24" s="692"/>
      <c r="AL24" s="667">
        <v>2.7</v>
      </c>
      <c r="AM24" s="668"/>
      <c r="AN24" s="668"/>
      <c r="AO24" s="693"/>
      <c r="AP24" s="757" t="s">
        <v>290</v>
      </c>
      <c r="AQ24" s="764"/>
      <c r="AR24" s="764"/>
      <c r="AS24" s="764"/>
      <c r="AT24" s="764"/>
      <c r="AU24" s="764"/>
      <c r="AV24" s="764"/>
      <c r="AW24" s="764"/>
      <c r="AX24" s="764"/>
      <c r="AY24" s="764"/>
      <c r="AZ24" s="764"/>
      <c r="BA24" s="764"/>
      <c r="BB24" s="764"/>
      <c r="BC24" s="764"/>
      <c r="BD24" s="764"/>
      <c r="BE24" s="764"/>
      <c r="BF24" s="759"/>
      <c r="BG24" s="664" t="s">
        <v>129</v>
      </c>
      <c r="BH24" s="665"/>
      <c r="BI24" s="665"/>
      <c r="BJ24" s="665"/>
      <c r="BK24" s="665"/>
      <c r="BL24" s="665"/>
      <c r="BM24" s="665"/>
      <c r="BN24" s="666"/>
      <c r="BO24" s="691" t="s">
        <v>129</v>
      </c>
      <c r="BP24" s="691"/>
      <c r="BQ24" s="691"/>
      <c r="BR24" s="691"/>
      <c r="BS24" s="692" t="s">
        <v>129</v>
      </c>
      <c r="BT24" s="692"/>
      <c r="BU24" s="692"/>
      <c r="BV24" s="692"/>
      <c r="BW24" s="692"/>
      <c r="BX24" s="692"/>
      <c r="BY24" s="692"/>
      <c r="BZ24" s="692"/>
      <c r="CA24" s="692"/>
      <c r="CB24" s="750"/>
      <c r="CD24" s="720" t="s">
        <v>291</v>
      </c>
      <c r="CE24" s="721"/>
      <c r="CF24" s="721"/>
      <c r="CG24" s="721"/>
      <c r="CH24" s="721"/>
      <c r="CI24" s="721"/>
      <c r="CJ24" s="721"/>
      <c r="CK24" s="721"/>
      <c r="CL24" s="721"/>
      <c r="CM24" s="721"/>
      <c r="CN24" s="721"/>
      <c r="CO24" s="721"/>
      <c r="CP24" s="721"/>
      <c r="CQ24" s="722"/>
      <c r="CR24" s="717">
        <v>13757938</v>
      </c>
      <c r="CS24" s="718"/>
      <c r="CT24" s="718"/>
      <c r="CU24" s="718"/>
      <c r="CV24" s="718"/>
      <c r="CW24" s="718"/>
      <c r="CX24" s="718"/>
      <c r="CY24" s="761"/>
      <c r="CZ24" s="762">
        <v>50.3</v>
      </c>
      <c r="DA24" s="735"/>
      <c r="DB24" s="735"/>
      <c r="DC24" s="765"/>
      <c r="DD24" s="760">
        <v>7428713</v>
      </c>
      <c r="DE24" s="718"/>
      <c r="DF24" s="718"/>
      <c r="DG24" s="718"/>
      <c r="DH24" s="718"/>
      <c r="DI24" s="718"/>
      <c r="DJ24" s="718"/>
      <c r="DK24" s="761"/>
      <c r="DL24" s="760">
        <v>7015251</v>
      </c>
      <c r="DM24" s="718"/>
      <c r="DN24" s="718"/>
      <c r="DO24" s="718"/>
      <c r="DP24" s="718"/>
      <c r="DQ24" s="718"/>
      <c r="DR24" s="718"/>
      <c r="DS24" s="718"/>
      <c r="DT24" s="718"/>
      <c r="DU24" s="718"/>
      <c r="DV24" s="761"/>
      <c r="DW24" s="762">
        <v>50.4</v>
      </c>
      <c r="DX24" s="735"/>
      <c r="DY24" s="735"/>
      <c r="DZ24" s="735"/>
      <c r="EA24" s="735"/>
      <c r="EB24" s="735"/>
      <c r="EC24" s="763"/>
    </row>
    <row r="25" spans="2:133" ht="11.25" customHeight="1" x14ac:dyDescent="0.15">
      <c r="B25" s="661" t="s">
        <v>292</v>
      </c>
      <c r="C25" s="662"/>
      <c r="D25" s="662"/>
      <c r="E25" s="662"/>
      <c r="F25" s="662"/>
      <c r="G25" s="662"/>
      <c r="H25" s="662"/>
      <c r="I25" s="662"/>
      <c r="J25" s="662"/>
      <c r="K25" s="662"/>
      <c r="L25" s="662"/>
      <c r="M25" s="662"/>
      <c r="N25" s="662"/>
      <c r="O25" s="662"/>
      <c r="P25" s="662"/>
      <c r="Q25" s="663"/>
      <c r="R25" s="664">
        <v>163660</v>
      </c>
      <c r="S25" s="665"/>
      <c r="T25" s="665"/>
      <c r="U25" s="665"/>
      <c r="V25" s="665"/>
      <c r="W25" s="665"/>
      <c r="X25" s="665"/>
      <c r="Y25" s="666"/>
      <c r="Z25" s="691">
        <v>0.6</v>
      </c>
      <c r="AA25" s="691"/>
      <c r="AB25" s="691"/>
      <c r="AC25" s="691"/>
      <c r="AD25" s="692" t="s">
        <v>129</v>
      </c>
      <c r="AE25" s="692"/>
      <c r="AF25" s="692"/>
      <c r="AG25" s="692"/>
      <c r="AH25" s="692"/>
      <c r="AI25" s="692"/>
      <c r="AJ25" s="692"/>
      <c r="AK25" s="692"/>
      <c r="AL25" s="667" t="s">
        <v>129</v>
      </c>
      <c r="AM25" s="668"/>
      <c r="AN25" s="668"/>
      <c r="AO25" s="693"/>
      <c r="AP25" s="757" t="s">
        <v>293</v>
      </c>
      <c r="AQ25" s="764"/>
      <c r="AR25" s="764"/>
      <c r="AS25" s="764"/>
      <c r="AT25" s="764"/>
      <c r="AU25" s="764"/>
      <c r="AV25" s="764"/>
      <c r="AW25" s="764"/>
      <c r="AX25" s="764"/>
      <c r="AY25" s="764"/>
      <c r="AZ25" s="764"/>
      <c r="BA25" s="764"/>
      <c r="BB25" s="764"/>
      <c r="BC25" s="764"/>
      <c r="BD25" s="764"/>
      <c r="BE25" s="764"/>
      <c r="BF25" s="759"/>
      <c r="BG25" s="664" t="s">
        <v>129</v>
      </c>
      <c r="BH25" s="665"/>
      <c r="BI25" s="665"/>
      <c r="BJ25" s="665"/>
      <c r="BK25" s="665"/>
      <c r="BL25" s="665"/>
      <c r="BM25" s="665"/>
      <c r="BN25" s="666"/>
      <c r="BO25" s="691" t="s">
        <v>129</v>
      </c>
      <c r="BP25" s="691"/>
      <c r="BQ25" s="691"/>
      <c r="BR25" s="691"/>
      <c r="BS25" s="692" t="s">
        <v>129</v>
      </c>
      <c r="BT25" s="692"/>
      <c r="BU25" s="692"/>
      <c r="BV25" s="692"/>
      <c r="BW25" s="692"/>
      <c r="BX25" s="692"/>
      <c r="BY25" s="692"/>
      <c r="BZ25" s="692"/>
      <c r="CA25" s="692"/>
      <c r="CB25" s="750"/>
      <c r="CD25" s="706" t="s">
        <v>294</v>
      </c>
      <c r="CE25" s="703"/>
      <c r="CF25" s="703"/>
      <c r="CG25" s="703"/>
      <c r="CH25" s="703"/>
      <c r="CI25" s="703"/>
      <c r="CJ25" s="703"/>
      <c r="CK25" s="703"/>
      <c r="CL25" s="703"/>
      <c r="CM25" s="703"/>
      <c r="CN25" s="703"/>
      <c r="CO25" s="703"/>
      <c r="CP25" s="703"/>
      <c r="CQ25" s="704"/>
      <c r="CR25" s="664">
        <v>3903608</v>
      </c>
      <c r="CS25" s="675"/>
      <c r="CT25" s="675"/>
      <c r="CU25" s="675"/>
      <c r="CV25" s="675"/>
      <c r="CW25" s="675"/>
      <c r="CX25" s="675"/>
      <c r="CY25" s="676"/>
      <c r="CZ25" s="667">
        <v>14.3</v>
      </c>
      <c r="DA25" s="677"/>
      <c r="DB25" s="677"/>
      <c r="DC25" s="678"/>
      <c r="DD25" s="670">
        <v>3708004</v>
      </c>
      <c r="DE25" s="675"/>
      <c r="DF25" s="675"/>
      <c r="DG25" s="675"/>
      <c r="DH25" s="675"/>
      <c r="DI25" s="675"/>
      <c r="DJ25" s="675"/>
      <c r="DK25" s="676"/>
      <c r="DL25" s="670">
        <v>3550032</v>
      </c>
      <c r="DM25" s="675"/>
      <c r="DN25" s="675"/>
      <c r="DO25" s="675"/>
      <c r="DP25" s="675"/>
      <c r="DQ25" s="675"/>
      <c r="DR25" s="675"/>
      <c r="DS25" s="675"/>
      <c r="DT25" s="675"/>
      <c r="DU25" s="675"/>
      <c r="DV25" s="676"/>
      <c r="DW25" s="667">
        <v>25.5</v>
      </c>
      <c r="DX25" s="677"/>
      <c r="DY25" s="677"/>
      <c r="DZ25" s="677"/>
      <c r="EA25" s="677"/>
      <c r="EB25" s="677"/>
      <c r="EC25" s="698"/>
    </row>
    <row r="26" spans="2:133" ht="11.25" customHeight="1" x14ac:dyDescent="0.15">
      <c r="B26" s="661" t="s">
        <v>295</v>
      </c>
      <c r="C26" s="662"/>
      <c r="D26" s="662"/>
      <c r="E26" s="662"/>
      <c r="F26" s="662"/>
      <c r="G26" s="662"/>
      <c r="H26" s="662"/>
      <c r="I26" s="662"/>
      <c r="J26" s="662"/>
      <c r="K26" s="662"/>
      <c r="L26" s="662"/>
      <c r="M26" s="662"/>
      <c r="N26" s="662"/>
      <c r="O26" s="662"/>
      <c r="P26" s="662"/>
      <c r="Q26" s="663"/>
      <c r="R26" s="664">
        <v>2712658</v>
      </c>
      <c r="S26" s="665"/>
      <c r="T26" s="665"/>
      <c r="U26" s="665"/>
      <c r="V26" s="665"/>
      <c r="W26" s="665"/>
      <c r="X26" s="665"/>
      <c r="Y26" s="666"/>
      <c r="Z26" s="691">
        <v>9.4</v>
      </c>
      <c r="AA26" s="691"/>
      <c r="AB26" s="691"/>
      <c r="AC26" s="691"/>
      <c r="AD26" s="692" t="s">
        <v>129</v>
      </c>
      <c r="AE26" s="692"/>
      <c r="AF26" s="692"/>
      <c r="AG26" s="692"/>
      <c r="AH26" s="692"/>
      <c r="AI26" s="692"/>
      <c r="AJ26" s="692"/>
      <c r="AK26" s="692"/>
      <c r="AL26" s="667" t="s">
        <v>129</v>
      </c>
      <c r="AM26" s="668"/>
      <c r="AN26" s="668"/>
      <c r="AO26" s="693"/>
      <c r="AP26" s="757" t="s">
        <v>296</v>
      </c>
      <c r="AQ26" s="758"/>
      <c r="AR26" s="758"/>
      <c r="AS26" s="758"/>
      <c r="AT26" s="758"/>
      <c r="AU26" s="758"/>
      <c r="AV26" s="758"/>
      <c r="AW26" s="758"/>
      <c r="AX26" s="758"/>
      <c r="AY26" s="758"/>
      <c r="AZ26" s="758"/>
      <c r="BA26" s="758"/>
      <c r="BB26" s="758"/>
      <c r="BC26" s="758"/>
      <c r="BD26" s="758"/>
      <c r="BE26" s="758"/>
      <c r="BF26" s="759"/>
      <c r="BG26" s="664" t="s">
        <v>129</v>
      </c>
      <c r="BH26" s="665"/>
      <c r="BI26" s="665"/>
      <c r="BJ26" s="665"/>
      <c r="BK26" s="665"/>
      <c r="BL26" s="665"/>
      <c r="BM26" s="665"/>
      <c r="BN26" s="666"/>
      <c r="BO26" s="691" t="s">
        <v>129</v>
      </c>
      <c r="BP26" s="691"/>
      <c r="BQ26" s="691"/>
      <c r="BR26" s="691"/>
      <c r="BS26" s="692" t="s">
        <v>129</v>
      </c>
      <c r="BT26" s="692"/>
      <c r="BU26" s="692"/>
      <c r="BV26" s="692"/>
      <c r="BW26" s="692"/>
      <c r="BX26" s="692"/>
      <c r="BY26" s="692"/>
      <c r="BZ26" s="692"/>
      <c r="CA26" s="692"/>
      <c r="CB26" s="750"/>
      <c r="CD26" s="706" t="s">
        <v>297</v>
      </c>
      <c r="CE26" s="703"/>
      <c r="CF26" s="703"/>
      <c r="CG26" s="703"/>
      <c r="CH26" s="703"/>
      <c r="CI26" s="703"/>
      <c r="CJ26" s="703"/>
      <c r="CK26" s="703"/>
      <c r="CL26" s="703"/>
      <c r="CM26" s="703"/>
      <c r="CN26" s="703"/>
      <c r="CO26" s="703"/>
      <c r="CP26" s="703"/>
      <c r="CQ26" s="704"/>
      <c r="CR26" s="664">
        <v>2109416</v>
      </c>
      <c r="CS26" s="665"/>
      <c r="CT26" s="665"/>
      <c r="CU26" s="665"/>
      <c r="CV26" s="665"/>
      <c r="CW26" s="665"/>
      <c r="CX26" s="665"/>
      <c r="CY26" s="666"/>
      <c r="CZ26" s="667">
        <v>7.7</v>
      </c>
      <c r="DA26" s="677"/>
      <c r="DB26" s="677"/>
      <c r="DC26" s="678"/>
      <c r="DD26" s="670">
        <v>2026220</v>
      </c>
      <c r="DE26" s="665"/>
      <c r="DF26" s="665"/>
      <c r="DG26" s="665"/>
      <c r="DH26" s="665"/>
      <c r="DI26" s="665"/>
      <c r="DJ26" s="665"/>
      <c r="DK26" s="666"/>
      <c r="DL26" s="670" t="s">
        <v>129</v>
      </c>
      <c r="DM26" s="665"/>
      <c r="DN26" s="665"/>
      <c r="DO26" s="665"/>
      <c r="DP26" s="665"/>
      <c r="DQ26" s="665"/>
      <c r="DR26" s="665"/>
      <c r="DS26" s="665"/>
      <c r="DT26" s="665"/>
      <c r="DU26" s="665"/>
      <c r="DV26" s="666"/>
      <c r="DW26" s="667" t="s">
        <v>129</v>
      </c>
      <c r="DX26" s="677"/>
      <c r="DY26" s="677"/>
      <c r="DZ26" s="677"/>
      <c r="EA26" s="677"/>
      <c r="EB26" s="677"/>
      <c r="EC26" s="698"/>
    </row>
    <row r="27" spans="2:133" ht="11.25" customHeight="1" x14ac:dyDescent="0.15">
      <c r="B27" s="661" t="s">
        <v>298</v>
      </c>
      <c r="C27" s="662"/>
      <c r="D27" s="662"/>
      <c r="E27" s="662"/>
      <c r="F27" s="662"/>
      <c r="G27" s="662"/>
      <c r="H27" s="662"/>
      <c r="I27" s="662"/>
      <c r="J27" s="662"/>
      <c r="K27" s="662"/>
      <c r="L27" s="662"/>
      <c r="M27" s="662"/>
      <c r="N27" s="662"/>
      <c r="O27" s="662"/>
      <c r="P27" s="662"/>
      <c r="Q27" s="663"/>
      <c r="R27" s="664">
        <v>16449463</v>
      </c>
      <c r="S27" s="665"/>
      <c r="T27" s="665"/>
      <c r="U27" s="665"/>
      <c r="V27" s="665"/>
      <c r="W27" s="665"/>
      <c r="X27" s="665"/>
      <c r="Y27" s="666"/>
      <c r="Z27" s="691">
        <v>56.8</v>
      </c>
      <c r="AA27" s="691"/>
      <c r="AB27" s="691"/>
      <c r="AC27" s="691"/>
      <c r="AD27" s="692">
        <v>13573145</v>
      </c>
      <c r="AE27" s="692"/>
      <c r="AF27" s="692"/>
      <c r="AG27" s="692"/>
      <c r="AH27" s="692"/>
      <c r="AI27" s="692"/>
      <c r="AJ27" s="692"/>
      <c r="AK27" s="692"/>
      <c r="AL27" s="667">
        <v>99.900001525878906</v>
      </c>
      <c r="AM27" s="668"/>
      <c r="AN27" s="668"/>
      <c r="AO27" s="693"/>
      <c r="AP27" s="661" t="s">
        <v>299</v>
      </c>
      <c r="AQ27" s="662"/>
      <c r="AR27" s="662"/>
      <c r="AS27" s="662"/>
      <c r="AT27" s="662"/>
      <c r="AU27" s="662"/>
      <c r="AV27" s="662"/>
      <c r="AW27" s="662"/>
      <c r="AX27" s="662"/>
      <c r="AY27" s="662"/>
      <c r="AZ27" s="662"/>
      <c r="BA27" s="662"/>
      <c r="BB27" s="662"/>
      <c r="BC27" s="662"/>
      <c r="BD27" s="662"/>
      <c r="BE27" s="662"/>
      <c r="BF27" s="663"/>
      <c r="BG27" s="664">
        <v>10798645</v>
      </c>
      <c r="BH27" s="665"/>
      <c r="BI27" s="665"/>
      <c r="BJ27" s="665"/>
      <c r="BK27" s="665"/>
      <c r="BL27" s="665"/>
      <c r="BM27" s="665"/>
      <c r="BN27" s="666"/>
      <c r="BO27" s="691">
        <v>100</v>
      </c>
      <c r="BP27" s="691"/>
      <c r="BQ27" s="691"/>
      <c r="BR27" s="691"/>
      <c r="BS27" s="692" t="s">
        <v>129</v>
      </c>
      <c r="BT27" s="692"/>
      <c r="BU27" s="692"/>
      <c r="BV27" s="692"/>
      <c r="BW27" s="692"/>
      <c r="BX27" s="692"/>
      <c r="BY27" s="692"/>
      <c r="BZ27" s="692"/>
      <c r="CA27" s="692"/>
      <c r="CB27" s="750"/>
      <c r="CD27" s="706" t="s">
        <v>300</v>
      </c>
      <c r="CE27" s="703"/>
      <c r="CF27" s="703"/>
      <c r="CG27" s="703"/>
      <c r="CH27" s="703"/>
      <c r="CI27" s="703"/>
      <c r="CJ27" s="703"/>
      <c r="CK27" s="703"/>
      <c r="CL27" s="703"/>
      <c r="CM27" s="703"/>
      <c r="CN27" s="703"/>
      <c r="CO27" s="703"/>
      <c r="CP27" s="703"/>
      <c r="CQ27" s="704"/>
      <c r="CR27" s="664">
        <v>7994958</v>
      </c>
      <c r="CS27" s="675"/>
      <c r="CT27" s="675"/>
      <c r="CU27" s="675"/>
      <c r="CV27" s="675"/>
      <c r="CW27" s="675"/>
      <c r="CX27" s="675"/>
      <c r="CY27" s="676"/>
      <c r="CZ27" s="667">
        <v>29.2</v>
      </c>
      <c r="DA27" s="677"/>
      <c r="DB27" s="677"/>
      <c r="DC27" s="678"/>
      <c r="DD27" s="670">
        <v>1885917</v>
      </c>
      <c r="DE27" s="675"/>
      <c r="DF27" s="675"/>
      <c r="DG27" s="675"/>
      <c r="DH27" s="675"/>
      <c r="DI27" s="675"/>
      <c r="DJ27" s="675"/>
      <c r="DK27" s="676"/>
      <c r="DL27" s="670">
        <v>1720281</v>
      </c>
      <c r="DM27" s="675"/>
      <c r="DN27" s="675"/>
      <c r="DO27" s="675"/>
      <c r="DP27" s="675"/>
      <c r="DQ27" s="675"/>
      <c r="DR27" s="675"/>
      <c r="DS27" s="675"/>
      <c r="DT27" s="675"/>
      <c r="DU27" s="675"/>
      <c r="DV27" s="676"/>
      <c r="DW27" s="667">
        <v>12.4</v>
      </c>
      <c r="DX27" s="677"/>
      <c r="DY27" s="677"/>
      <c r="DZ27" s="677"/>
      <c r="EA27" s="677"/>
      <c r="EB27" s="677"/>
      <c r="EC27" s="698"/>
    </row>
    <row r="28" spans="2:133" ht="11.25" customHeight="1" x14ac:dyDescent="0.15">
      <c r="B28" s="661" t="s">
        <v>301</v>
      </c>
      <c r="C28" s="662"/>
      <c r="D28" s="662"/>
      <c r="E28" s="662"/>
      <c r="F28" s="662"/>
      <c r="G28" s="662"/>
      <c r="H28" s="662"/>
      <c r="I28" s="662"/>
      <c r="J28" s="662"/>
      <c r="K28" s="662"/>
      <c r="L28" s="662"/>
      <c r="M28" s="662"/>
      <c r="N28" s="662"/>
      <c r="O28" s="662"/>
      <c r="P28" s="662"/>
      <c r="Q28" s="663"/>
      <c r="R28" s="664">
        <v>7322</v>
      </c>
      <c r="S28" s="665"/>
      <c r="T28" s="665"/>
      <c r="U28" s="665"/>
      <c r="V28" s="665"/>
      <c r="W28" s="665"/>
      <c r="X28" s="665"/>
      <c r="Y28" s="666"/>
      <c r="Z28" s="691">
        <v>0</v>
      </c>
      <c r="AA28" s="691"/>
      <c r="AB28" s="691"/>
      <c r="AC28" s="691"/>
      <c r="AD28" s="692">
        <v>7322</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302</v>
      </c>
      <c r="CE28" s="703"/>
      <c r="CF28" s="703"/>
      <c r="CG28" s="703"/>
      <c r="CH28" s="703"/>
      <c r="CI28" s="703"/>
      <c r="CJ28" s="703"/>
      <c r="CK28" s="703"/>
      <c r="CL28" s="703"/>
      <c r="CM28" s="703"/>
      <c r="CN28" s="703"/>
      <c r="CO28" s="703"/>
      <c r="CP28" s="703"/>
      <c r="CQ28" s="704"/>
      <c r="CR28" s="664">
        <v>1859372</v>
      </c>
      <c r="CS28" s="665"/>
      <c r="CT28" s="665"/>
      <c r="CU28" s="665"/>
      <c r="CV28" s="665"/>
      <c r="CW28" s="665"/>
      <c r="CX28" s="665"/>
      <c r="CY28" s="666"/>
      <c r="CZ28" s="667">
        <v>6.8</v>
      </c>
      <c r="DA28" s="677"/>
      <c r="DB28" s="677"/>
      <c r="DC28" s="678"/>
      <c r="DD28" s="670">
        <v>1834792</v>
      </c>
      <c r="DE28" s="665"/>
      <c r="DF28" s="665"/>
      <c r="DG28" s="665"/>
      <c r="DH28" s="665"/>
      <c r="DI28" s="665"/>
      <c r="DJ28" s="665"/>
      <c r="DK28" s="666"/>
      <c r="DL28" s="670">
        <v>1744938</v>
      </c>
      <c r="DM28" s="665"/>
      <c r="DN28" s="665"/>
      <c r="DO28" s="665"/>
      <c r="DP28" s="665"/>
      <c r="DQ28" s="665"/>
      <c r="DR28" s="665"/>
      <c r="DS28" s="665"/>
      <c r="DT28" s="665"/>
      <c r="DU28" s="665"/>
      <c r="DV28" s="666"/>
      <c r="DW28" s="667">
        <v>12.5</v>
      </c>
      <c r="DX28" s="677"/>
      <c r="DY28" s="677"/>
      <c r="DZ28" s="677"/>
      <c r="EA28" s="677"/>
      <c r="EB28" s="677"/>
      <c r="EC28" s="698"/>
    </row>
    <row r="29" spans="2:133" ht="11.25" customHeight="1" x14ac:dyDescent="0.15">
      <c r="B29" s="661" t="s">
        <v>303</v>
      </c>
      <c r="C29" s="662"/>
      <c r="D29" s="662"/>
      <c r="E29" s="662"/>
      <c r="F29" s="662"/>
      <c r="G29" s="662"/>
      <c r="H29" s="662"/>
      <c r="I29" s="662"/>
      <c r="J29" s="662"/>
      <c r="K29" s="662"/>
      <c r="L29" s="662"/>
      <c r="M29" s="662"/>
      <c r="N29" s="662"/>
      <c r="O29" s="662"/>
      <c r="P29" s="662"/>
      <c r="Q29" s="663"/>
      <c r="R29" s="664">
        <v>161566</v>
      </c>
      <c r="S29" s="665"/>
      <c r="T29" s="665"/>
      <c r="U29" s="665"/>
      <c r="V29" s="665"/>
      <c r="W29" s="665"/>
      <c r="X29" s="665"/>
      <c r="Y29" s="666"/>
      <c r="Z29" s="691">
        <v>0.6</v>
      </c>
      <c r="AA29" s="691"/>
      <c r="AB29" s="691"/>
      <c r="AC29" s="691"/>
      <c r="AD29" s="692" t="s">
        <v>129</v>
      </c>
      <c r="AE29" s="692"/>
      <c r="AF29" s="692"/>
      <c r="AG29" s="692"/>
      <c r="AH29" s="692"/>
      <c r="AI29" s="692"/>
      <c r="AJ29" s="692"/>
      <c r="AK29" s="692"/>
      <c r="AL29" s="667" t="s">
        <v>129</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304</v>
      </c>
      <c r="CE29" s="752"/>
      <c r="CF29" s="706" t="s">
        <v>69</v>
      </c>
      <c r="CG29" s="703"/>
      <c r="CH29" s="703"/>
      <c r="CI29" s="703"/>
      <c r="CJ29" s="703"/>
      <c r="CK29" s="703"/>
      <c r="CL29" s="703"/>
      <c r="CM29" s="703"/>
      <c r="CN29" s="703"/>
      <c r="CO29" s="703"/>
      <c r="CP29" s="703"/>
      <c r="CQ29" s="704"/>
      <c r="CR29" s="664">
        <v>1859372</v>
      </c>
      <c r="CS29" s="675"/>
      <c r="CT29" s="675"/>
      <c r="CU29" s="675"/>
      <c r="CV29" s="675"/>
      <c r="CW29" s="675"/>
      <c r="CX29" s="675"/>
      <c r="CY29" s="676"/>
      <c r="CZ29" s="667">
        <v>6.8</v>
      </c>
      <c r="DA29" s="677"/>
      <c r="DB29" s="677"/>
      <c r="DC29" s="678"/>
      <c r="DD29" s="670">
        <v>1834792</v>
      </c>
      <c r="DE29" s="675"/>
      <c r="DF29" s="675"/>
      <c r="DG29" s="675"/>
      <c r="DH29" s="675"/>
      <c r="DI29" s="675"/>
      <c r="DJ29" s="675"/>
      <c r="DK29" s="676"/>
      <c r="DL29" s="670">
        <v>1744938</v>
      </c>
      <c r="DM29" s="675"/>
      <c r="DN29" s="675"/>
      <c r="DO29" s="675"/>
      <c r="DP29" s="675"/>
      <c r="DQ29" s="675"/>
      <c r="DR29" s="675"/>
      <c r="DS29" s="675"/>
      <c r="DT29" s="675"/>
      <c r="DU29" s="675"/>
      <c r="DV29" s="676"/>
      <c r="DW29" s="667">
        <v>12.5</v>
      </c>
      <c r="DX29" s="677"/>
      <c r="DY29" s="677"/>
      <c r="DZ29" s="677"/>
      <c r="EA29" s="677"/>
      <c r="EB29" s="677"/>
      <c r="EC29" s="698"/>
    </row>
    <row r="30" spans="2:133" ht="11.25" customHeight="1" x14ac:dyDescent="0.15">
      <c r="B30" s="661" t="s">
        <v>305</v>
      </c>
      <c r="C30" s="662"/>
      <c r="D30" s="662"/>
      <c r="E30" s="662"/>
      <c r="F30" s="662"/>
      <c r="G30" s="662"/>
      <c r="H30" s="662"/>
      <c r="I30" s="662"/>
      <c r="J30" s="662"/>
      <c r="K30" s="662"/>
      <c r="L30" s="662"/>
      <c r="M30" s="662"/>
      <c r="N30" s="662"/>
      <c r="O30" s="662"/>
      <c r="P30" s="662"/>
      <c r="Q30" s="663"/>
      <c r="R30" s="664">
        <v>182286</v>
      </c>
      <c r="S30" s="665"/>
      <c r="T30" s="665"/>
      <c r="U30" s="665"/>
      <c r="V30" s="665"/>
      <c r="W30" s="665"/>
      <c r="X30" s="665"/>
      <c r="Y30" s="666"/>
      <c r="Z30" s="691">
        <v>0.6</v>
      </c>
      <c r="AA30" s="691"/>
      <c r="AB30" s="691"/>
      <c r="AC30" s="691"/>
      <c r="AD30" s="692">
        <v>15</v>
      </c>
      <c r="AE30" s="692"/>
      <c r="AF30" s="692"/>
      <c r="AG30" s="692"/>
      <c r="AH30" s="692"/>
      <c r="AI30" s="692"/>
      <c r="AJ30" s="692"/>
      <c r="AK30" s="692"/>
      <c r="AL30" s="667">
        <v>0</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306</v>
      </c>
      <c r="BH30" s="748"/>
      <c r="BI30" s="748"/>
      <c r="BJ30" s="748"/>
      <c r="BK30" s="748"/>
      <c r="BL30" s="748"/>
      <c r="BM30" s="748"/>
      <c r="BN30" s="748"/>
      <c r="BO30" s="748"/>
      <c r="BP30" s="748"/>
      <c r="BQ30" s="749"/>
      <c r="BR30" s="723" t="s">
        <v>307</v>
      </c>
      <c r="BS30" s="748"/>
      <c r="BT30" s="748"/>
      <c r="BU30" s="748"/>
      <c r="BV30" s="748"/>
      <c r="BW30" s="748"/>
      <c r="BX30" s="748"/>
      <c r="BY30" s="748"/>
      <c r="BZ30" s="748"/>
      <c r="CA30" s="748"/>
      <c r="CB30" s="749"/>
      <c r="CD30" s="753"/>
      <c r="CE30" s="754"/>
      <c r="CF30" s="706" t="s">
        <v>308</v>
      </c>
      <c r="CG30" s="703"/>
      <c r="CH30" s="703"/>
      <c r="CI30" s="703"/>
      <c r="CJ30" s="703"/>
      <c r="CK30" s="703"/>
      <c r="CL30" s="703"/>
      <c r="CM30" s="703"/>
      <c r="CN30" s="703"/>
      <c r="CO30" s="703"/>
      <c r="CP30" s="703"/>
      <c r="CQ30" s="704"/>
      <c r="CR30" s="664">
        <v>1780879</v>
      </c>
      <c r="CS30" s="665"/>
      <c r="CT30" s="665"/>
      <c r="CU30" s="665"/>
      <c r="CV30" s="665"/>
      <c r="CW30" s="665"/>
      <c r="CX30" s="665"/>
      <c r="CY30" s="666"/>
      <c r="CZ30" s="667">
        <v>6.5</v>
      </c>
      <c r="DA30" s="677"/>
      <c r="DB30" s="677"/>
      <c r="DC30" s="678"/>
      <c r="DD30" s="670">
        <v>1756299</v>
      </c>
      <c r="DE30" s="665"/>
      <c r="DF30" s="665"/>
      <c r="DG30" s="665"/>
      <c r="DH30" s="665"/>
      <c r="DI30" s="665"/>
      <c r="DJ30" s="665"/>
      <c r="DK30" s="666"/>
      <c r="DL30" s="670">
        <v>1666445</v>
      </c>
      <c r="DM30" s="665"/>
      <c r="DN30" s="665"/>
      <c r="DO30" s="665"/>
      <c r="DP30" s="665"/>
      <c r="DQ30" s="665"/>
      <c r="DR30" s="665"/>
      <c r="DS30" s="665"/>
      <c r="DT30" s="665"/>
      <c r="DU30" s="665"/>
      <c r="DV30" s="666"/>
      <c r="DW30" s="667">
        <v>12</v>
      </c>
      <c r="DX30" s="677"/>
      <c r="DY30" s="677"/>
      <c r="DZ30" s="677"/>
      <c r="EA30" s="677"/>
      <c r="EB30" s="677"/>
      <c r="EC30" s="698"/>
    </row>
    <row r="31" spans="2:133" ht="11.25" customHeight="1" x14ac:dyDescent="0.15">
      <c r="B31" s="661" t="s">
        <v>309</v>
      </c>
      <c r="C31" s="662"/>
      <c r="D31" s="662"/>
      <c r="E31" s="662"/>
      <c r="F31" s="662"/>
      <c r="G31" s="662"/>
      <c r="H31" s="662"/>
      <c r="I31" s="662"/>
      <c r="J31" s="662"/>
      <c r="K31" s="662"/>
      <c r="L31" s="662"/>
      <c r="M31" s="662"/>
      <c r="N31" s="662"/>
      <c r="O31" s="662"/>
      <c r="P31" s="662"/>
      <c r="Q31" s="663"/>
      <c r="R31" s="664">
        <v>61778</v>
      </c>
      <c r="S31" s="665"/>
      <c r="T31" s="665"/>
      <c r="U31" s="665"/>
      <c r="V31" s="665"/>
      <c r="W31" s="665"/>
      <c r="X31" s="665"/>
      <c r="Y31" s="666"/>
      <c r="Z31" s="691">
        <v>0.2</v>
      </c>
      <c r="AA31" s="691"/>
      <c r="AB31" s="691"/>
      <c r="AC31" s="691"/>
      <c r="AD31" s="692" t="s">
        <v>129</v>
      </c>
      <c r="AE31" s="692"/>
      <c r="AF31" s="692"/>
      <c r="AG31" s="692"/>
      <c r="AH31" s="692"/>
      <c r="AI31" s="692"/>
      <c r="AJ31" s="692"/>
      <c r="AK31" s="692"/>
      <c r="AL31" s="667" t="s">
        <v>129</v>
      </c>
      <c r="AM31" s="668"/>
      <c r="AN31" s="668"/>
      <c r="AO31" s="693"/>
      <c r="AP31" s="737" t="s">
        <v>310</v>
      </c>
      <c r="AQ31" s="738"/>
      <c r="AR31" s="738"/>
      <c r="AS31" s="738"/>
      <c r="AT31" s="743" t="s">
        <v>311</v>
      </c>
      <c r="AU31" s="366"/>
      <c r="AV31" s="366"/>
      <c r="AW31" s="366"/>
      <c r="AX31" s="730" t="s">
        <v>188</v>
      </c>
      <c r="AY31" s="731"/>
      <c r="AZ31" s="731"/>
      <c r="BA31" s="731"/>
      <c r="BB31" s="731"/>
      <c r="BC31" s="731"/>
      <c r="BD31" s="731"/>
      <c r="BE31" s="731"/>
      <c r="BF31" s="732"/>
      <c r="BG31" s="733">
        <v>99.3</v>
      </c>
      <c r="BH31" s="734"/>
      <c r="BI31" s="734"/>
      <c r="BJ31" s="734"/>
      <c r="BK31" s="734"/>
      <c r="BL31" s="734"/>
      <c r="BM31" s="735">
        <v>97.8</v>
      </c>
      <c r="BN31" s="734"/>
      <c r="BO31" s="734"/>
      <c r="BP31" s="734"/>
      <c r="BQ31" s="736"/>
      <c r="BR31" s="733">
        <v>99.2</v>
      </c>
      <c r="BS31" s="734"/>
      <c r="BT31" s="734"/>
      <c r="BU31" s="734"/>
      <c r="BV31" s="734"/>
      <c r="BW31" s="734"/>
      <c r="BX31" s="735">
        <v>97.6</v>
      </c>
      <c r="BY31" s="734"/>
      <c r="BZ31" s="734"/>
      <c r="CA31" s="734"/>
      <c r="CB31" s="736"/>
      <c r="CD31" s="753"/>
      <c r="CE31" s="754"/>
      <c r="CF31" s="706" t="s">
        <v>312</v>
      </c>
      <c r="CG31" s="703"/>
      <c r="CH31" s="703"/>
      <c r="CI31" s="703"/>
      <c r="CJ31" s="703"/>
      <c r="CK31" s="703"/>
      <c r="CL31" s="703"/>
      <c r="CM31" s="703"/>
      <c r="CN31" s="703"/>
      <c r="CO31" s="703"/>
      <c r="CP31" s="703"/>
      <c r="CQ31" s="704"/>
      <c r="CR31" s="664">
        <v>78493</v>
      </c>
      <c r="CS31" s="675"/>
      <c r="CT31" s="675"/>
      <c r="CU31" s="675"/>
      <c r="CV31" s="675"/>
      <c r="CW31" s="675"/>
      <c r="CX31" s="675"/>
      <c r="CY31" s="676"/>
      <c r="CZ31" s="667">
        <v>0.3</v>
      </c>
      <c r="DA31" s="677"/>
      <c r="DB31" s="677"/>
      <c r="DC31" s="678"/>
      <c r="DD31" s="670">
        <v>78493</v>
      </c>
      <c r="DE31" s="675"/>
      <c r="DF31" s="675"/>
      <c r="DG31" s="675"/>
      <c r="DH31" s="675"/>
      <c r="DI31" s="675"/>
      <c r="DJ31" s="675"/>
      <c r="DK31" s="676"/>
      <c r="DL31" s="670">
        <v>78493</v>
      </c>
      <c r="DM31" s="675"/>
      <c r="DN31" s="675"/>
      <c r="DO31" s="675"/>
      <c r="DP31" s="675"/>
      <c r="DQ31" s="675"/>
      <c r="DR31" s="675"/>
      <c r="DS31" s="675"/>
      <c r="DT31" s="675"/>
      <c r="DU31" s="675"/>
      <c r="DV31" s="676"/>
      <c r="DW31" s="667">
        <v>0.6</v>
      </c>
      <c r="DX31" s="677"/>
      <c r="DY31" s="677"/>
      <c r="DZ31" s="677"/>
      <c r="EA31" s="677"/>
      <c r="EB31" s="677"/>
      <c r="EC31" s="698"/>
    </row>
    <row r="32" spans="2:133" ht="11.25" customHeight="1" x14ac:dyDescent="0.15">
      <c r="B32" s="661" t="s">
        <v>313</v>
      </c>
      <c r="C32" s="662"/>
      <c r="D32" s="662"/>
      <c r="E32" s="662"/>
      <c r="F32" s="662"/>
      <c r="G32" s="662"/>
      <c r="H32" s="662"/>
      <c r="I32" s="662"/>
      <c r="J32" s="662"/>
      <c r="K32" s="662"/>
      <c r="L32" s="662"/>
      <c r="M32" s="662"/>
      <c r="N32" s="662"/>
      <c r="O32" s="662"/>
      <c r="P32" s="662"/>
      <c r="Q32" s="663"/>
      <c r="R32" s="664">
        <v>6899449</v>
      </c>
      <c r="S32" s="665"/>
      <c r="T32" s="665"/>
      <c r="U32" s="665"/>
      <c r="V32" s="665"/>
      <c r="W32" s="665"/>
      <c r="X32" s="665"/>
      <c r="Y32" s="666"/>
      <c r="Z32" s="691">
        <v>23.8</v>
      </c>
      <c r="AA32" s="691"/>
      <c r="AB32" s="691"/>
      <c r="AC32" s="691"/>
      <c r="AD32" s="692" t="s">
        <v>129</v>
      </c>
      <c r="AE32" s="692"/>
      <c r="AF32" s="692"/>
      <c r="AG32" s="692"/>
      <c r="AH32" s="692"/>
      <c r="AI32" s="692"/>
      <c r="AJ32" s="692"/>
      <c r="AK32" s="692"/>
      <c r="AL32" s="667" t="s">
        <v>129</v>
      </c>
      <c r="AM32" s="668"/>
      <c r="AN32" s="668"/>
      <c r="AO32" s="693"/>
      <c r="AP32" s="739"/>
      <c r="AQ32" s="740"/>
      <c r="AR32" s="740"/>
      <c r="AS32" s="740"/>
      <c r="AT32" s="744"/>
      <c r="AU32" s="362" t="s">
        <v>314</v>
      </c>
      <c r="AV32" s="362"/>
      <c r="AW32" s="362"/>
      <c r="AX32" s="661" t="s">
        <v>315</v>
      </c>
      <c r="AY32" s="662"/>
      <c r="AZ32" s="662"/>
      <c r="BA32" s="662"/>
      <c r="BB32" s="662"/>
      <c r="BC32" s="662"/>
      <c r="BD32" s="662"/>
      <c r="BE32" s="662"/>
      <c r="BF32" s="663"/>
      <c r="BG32" s="746">
        <v>99</v>
      </c>
      <c r="BH32" s="675"/>
      <c r="BI32" s="675"/>
      <c r="BJ32" s="675"/>
      <c r="BK32" s="675"/>
      <c r="BL32" s="675"/>
      <c r="BM32" s="668">
        <v>96.8</v>
      </c>
      <c r="BN32" s="747"/>
      <c r="BO32" s="747"/>
      <c r="BP32" s="747"/>
      <c r="BQ32" s="702"/>
      <c r="BR32" s="746">
        <v>98.8</v>
      </c>
      <c r="BS32" s="675"/>
      <c r="BT32" s="675"/>
      <c r="BU32" s="675"/>
      <c r="BV32" s="675"/>
      <c r="BW32" s="675"/>
      <c r="BX32" s="668">
        <v>96.7</v>
      </c>
      <c r="BY32" s="747"/>
      <c r="BZ32" s="747"/>
      <c r="CA32" s="747"/>
      <c r="CB32" s="702"/>
      <c r="CD32" s="755"/>
      <c r="CE32" s="756"/>
      <c r="CF32" s="706" t="s">
        <v>316</v>
      </c>
      <c r="CG32" s="703"/>
      <c r="CH32" s="703"/>
      <c r="CI32" s="703"/>
      <c r="CJ32" s="703"/>
      <c r="CK32" s="703"/>
      <c r="CL32" s="703"/>
      <c r="CM32" s="703"/>
      <c r="CN32" s="703"/>
      <c r="CO32" s="703"/>
      <c r="CP32" s="703"/>
      <c r="CQ32" s="704"/>
      <c r="CR32" s="664" t="s">
        <v>129</v>
      </c>
      <c r="CS32" s="665"/>
      <c r="CT32" s="665"/>
      <c r="CU32" s="665"/>
      <c r="CV32" s="665"/>
      <c r="CW32" s="665"/>
      <c r="CX32" s="665"/>
      <c r="CY32" s="666"/>
      <c r="CZ32" s="667" t="s">
        <v>129</v>
      </c>
      <c r="DA32" s="677"/>
      <c r="DB32" s="677"/>
      <c r="DC32" s="678"/>
      <c r="DD32" s="670" t="s">
        <v>129</v>
      </c>
      <c r="DE32" s="665"/>
      <c r="DF32" s="665"/>
      <c r="DG32" s="665"/>
      <c r="DH32" s="665"/>
      <c r="DI32" s="665"/>
      <c r="DJ32" s="665"/>
      <c r="DK32" s="666"/>
      <c r="DL32" s="670" t="s">
        <v>129</v>
      </c>
      <c r="DM32" s="665"/>
      <c r="DN32" s="665"/>
      <c r="DO32" s="665"/>
      <c r="DP32" s="665"/>
      <c r="DQ32" s="665"/>
      <c r="DR32" s="665"/>
      <c r="DS32" s="665"/>
      <c r="DT32" s="665"/>
      <c r="DU32" s="665"/>
      <c r="DV32" s="666"/>
      <c r="DW32" s="667" t="s">
        <v>129</v>
      </c>
      <c r="DX32" s="677"/>
      <c r="DY32" s="677"/>
      <c r="DZ32" s="677"/>
      <c r="EA32" s="677"/>
      <c r="EB32" s="677"/>
      <c r="EC32" s="698"/>
    </row>
    <row r="33" spans="2:133" ht="11.25" customHeight="1" x14ac:dyDescent="0.15">
      <c r="B33" s="727" t="s">
        <v>317</v>
      </c>
      <c r="C33" s="728"/>
      <c r="D33" s="728"/>
      <c r="E33" s="728"/>
      <c r="F33" s="728"/>
      <c r="G33" s="728"/>
      <c r="H33" s="728"/>
      <c r="I33" s="728"/>
      <c r="J33" s="728"/>
      <c r="K33" s="728"/>
      <c r="L33" s="728"/>
      <c r="M33" s="728"/>
      <c r="N33" s="728"/>
      <c r="O33" s="728"/>
      <c r="P33" s="728"/>
      <c r="Q33" s="729"/>
      <c r="R33" s="664" t="s">
        <v>129</v>
      </c>
      <c r="S33" s="665"/>
      <c r="T33" s="665"/>
      <c r="U33" s="665"/>
      <c r="V33" s="665"/>
      <c r="W33" s="665"/>
      <c r="X33" s="665"/>
      <c r="Y33" s="666"/>
      <c r="Z33" s="691" t="s">
        <v>129</v>
      </c>
      <c r="AA33" s="691"/>
      <c r="AB33" s="691"/>
      <c r="AC33" s="691"/>
      <c r="AD33" s="692" t="s">
        <v>129</v>
      </c>
      <c r="AE33" s="692"/>
      <c r="AF33" s="692"/>
      <c r="AG33" s="692"/>
      <c r="AH33" s="692"/>
      <c r="AI33" s="692"/>
      <c r="AJ33" s="692"/>
      <c r="AK33" s="692"/>
      <c r="AL33" s="667" t="s">
        <v>129</v>
      </c>
      <c r="AM33" s="668"/>
      <c r="AN33" s="668"/>
      <c r="AO33" s="693"/>
      <c r="AP33" s="741"/>
      <c r="AQ33" s="742"/>
      <c r="AR33" s="742"/>
      <c r="AS33" s="742"/>
      <c r="AT33" s="745"/>
      <c r="AU33" s="360"/>
      <c r="AV33" s="360"/>
      <c r="AW33" s="360"/>
      <c r="AX33" s="641" t="s">
        <v>318</v>
      </c>
      <c r="AY33" s="642"/>
      <c r="AZ33" s="642"/>
      <c r="BA33" s="642"/>
      <c r="BB33" s="642"/>
      <c r="BC33" s="642"/>
      <c r="BD33" s="642"/>
      <c r="BE33" s="642"/>
      <c r="BF33" s="643"/>
      <c r="BG33" s="726">
        <v>99.6</v>
      </c>
      <c r="BH33" s="645"/>
      <c r="BI33" s="645"/>
      <c r="BJ33" s="645"/>
      <c r="BK33" s="645"/>
      <c r="BL33" s="645"/>
      <c r="BM33" s="683">
        <v>98.6</v>
      </c>
      <c r="BN33" s="645"/>
      <c r="BO33" s="645"/>
      <c r="BP33" s="645"/>
      <c r="BQ33" s="694"/>
      <c r="BR33" s="726">
        <v>99.4</v>
      </c>
      <c r="BS33" s="645"/>
      <c r="BT33" s="645"/>
      <c r="BU33" s="645"/>
      <c r="BV33" s="645"/>
      <c r="BW33" s="645"/>
      <c r="BX33" s="683">
        <v>98.3</v>
      </c>
      <c r="BY33" s="645"/>
      <c r="BZ33" s="645"/>
      <c r="CA33" s="645"/>
      <c r="CB33" s="694"/>
      <c r="CD33" s="706" t="s">
        <v>319</v>
      </c>
      <c r="CE33" s="703"/>
      <c r="CF33" s="703"/>
      <c r="CG33" s="703"/>
      <c r="CH33" s="703"/>
      <c r="CI33" s="703"/>
      <c r="CJ33" s="703"/>
      <c r="CK33" s="703"/>
      <c r="CL33" s="703"/>
      <c r="CM33" s="703"/>
      <c r="CN33" s="703"/>
      <c r="CO33" s="703"/>
      <c r="CP33" s="703"/>
      <c r="CQ33" s="704"/>
      <c r="CR33" s="664">
        <v>10928569</v>
      </c>
      <c r="CS33" s="675"/>
      <c r="CT33" s="675"/>
      <c r="CU33" s="675"/>
      <c r="CV33" s="675"/>
      <c r="CW33" s="675"/>
      <c r="CX33" s="675"/>
      <c r="CY33" s="676"/>
      <c r="CZ33" s="667">
        <v>40</v>
      </c>
      <c r="DA33" s="677"/>
      <c r="DB33" s="677"/>
      <c r="DC33" s="678"/>
      <c r="DD33" s="670">
        <v>8298760</v>
      </c>
      <c r="DE33" s="675"/>
      <c r="DF33" s="675"/>
      <c r="DG33" s="675"/>
      <c r="DH33" s="675"/>
      <c r="DI33" s="675"/>
      <c r="DJ33" s="675"/>
      <c r="DK33" s="676"/>
      <c r="DL33" s="670">
        <v>5419877</v>
      </c>
      <c r="DM33" s="675"/>
      <c r="DN33" s="675"/>
      <c r="DO33" s="675"/>
      <c r="DP33" s="675"/>
      <c r="DQ33" s="675"/>
      <c r="DR33" s="675"/>
      <c r="DS33" s="675"/>
      <c r="DT33" s="675"/>
      <c r="DU33" s="675"/>
      <c r="DV33" s="676"/>
      <c r="DW33" s="667">
        <v>39</v>
      </c>
      <c r="DX33" s="677"/>
      <c r="DY33" s="677"/>
      <c r="DZ33" s="677"/>
      <c r="EA33" s="677"/>
      <c r="EB33" s="677"/>
      <c r="EC33" s="698"/>
    </row>
    <row r="34" spans="2:133" ht="11.25" customHeight="1" x14ac:dyDescent="0.15">
      <c r="B34" s="661" t="s">
        <v>320</v>
      </c>
      <c r="C34" s="662"/>
      <c r="D34" s="662"/>
      <c r="E34" s="662"/>
      <c r="F34" s="662"/>
      <c r="G34" s="662"/>
      <c r="H34" s="662"/>
      <c r="I34" s="662"/>
      <c r="J34" s="662"/>
      <c r="K34" s="662"/>
      <c r="L34" s="662"/>
      <c r="M34" s="662"/>
      <c r="N34" s="662"/>
      <c r="O34" s="662"/>
      <c r="P34" s="662"/>
      <c r="Q34" s="663"/>
      <c r="R34" s="664">
        <v>1944771</v>
      </c>
      <c r="S34" s="665"/>
      <c r="T34" s="665"/>
      <c r="U34" s="665"/>
      <c r="V34" s="665"/>
      <c r="W34" s="665"/>
      <c r="X34" s="665"/>
      <c r="Y34" s="666"/>
      <c r="Z34" s="691">
        <v>6.7</v>
      </c>
      <c r="AA34" s="691"/>
      <c r="AB34" s="691"/>
      <c r="AC34" s="691"/>
      <c r="AD34" s="692" t="s">
        <v>129</v>
      </c>
      <c r="AE34" s="692"/>
      <c r="AF34" s="692"/>
      <c r="AG34" s="692"/>
      <c r="AH34" s="692"/>
      <c r="AI34" s="692"/>
      <c r="AJ34" s="692"/>
      <c r="AK34" s="692"/>
      <c r="AL34" s="667" t="s">
        <v>129</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321</v>
      </c>
      <c r="CE34" s="703"/>
      <c r="CF34" s="703"/>
      <c r="CG34" s="703"/>
      <c r="CH34" s="703"/>
      <c r="CI34" s="703"/>
      <c r="CJ34" s="703"/>
      <c r="CK34" s="703"/>
      <c r="CL34" s="703"/>
      <c r="CM34" s="703"/>
      <c r="CN34" s="703"/>
      <c r="CO34" s="703"/>
      <c r="CP34" s="703"/>
      <c r="CQ34" s="704"/>
      <c r="CR34" s="664">
        <v>4306103</v>
      </c>
      <c r="CS34" s="665"/>
      <c r="CT34" s="665"/>
      <c r="CU34" s="665"/>
      <c r="CV34" s="665"/>
      <c r="CW34" s="665"/>
      <c r="CX34" s="665"/>
      <c r="CY34" s="666"/>
      <c r="CZ34" s="667">
        <v>15.7</v>
      </c>
      <c r="DA34" s="677"/>
      <c r="DB34" s="677"/>
      <c r="DC34" s="678"/>
      <c r="DD34" s="670">
        <v>2662357</v>
      </c>
      <c r="DE34" s="665"/>
      <c r="DF34" s="665"/>
      <c r="DG34" s="665"/>
      <c r="DH34" s="665"/>
      <c r="DI34" s="665"/>
      <c r="DJ34" s="665"/>
      <c r="DK34" s="666"/>
      <c r="DL34" s="670">
        <v>2102595</v>
      </c>
      <c r="DM34" s="665"/>
      <c r="DN34" s="665"/>
      <c r="DO34" s="665"/>
      <c r="DP34" s="665"/>
      <c r="DQ34" s="665"/>
      <c r="DR34" s="665"/>
      <c r="DS34" s="665"/>
      <c r="DT34" s="665"/>
      <c r="DU34" s="665"/>
      <c r="DV34" s="666"/>
      <c r="DW34" s="667">
        <v>15.1</v>
      </c>
      <c r="DX34" s="677"/>
      <c r="DY34" s="677"/>
      <c r="DZ34" s="677"/>
      <c r="EA34" s="677"/>
      <c r="EB34" s="677"/>
      <c r="EC34" s="698"/>
    </row>
    <row r="35" spans="2:133" ht="11.25" customHeight="1" x14ac:dyDescent="0.15">
      <c r="B35" s="661" t="s">
        <v>322</v>
      </c>
      <c r="C35" s="662"/>
      <c r="D35" s="662"/>
      <c r="E35" s="662"/>
      <c r="F35" s="662"/>
      <c r="G35" s="662"/>
      <c r="H35" s="662"/>
      <c r="I35" s="662"/>
      <c r="J35" s="662"/>
      <c r="K35" s="662"/>
      <c r="L35" s="662"/>
      <c r="M35" s="662"/>
      <c r="N35" s="662"/>
      <c r="O35" s="662"/>
      <c r="P35" s="662"/>
      <c r="Q35" s="663"/>
      <c r="R35" s="664">
        <v>19394</v>
      </c>
      <c r="S35" s="665"/>
      <c r="T35" s="665"/>
      <c r="U35" s="665"/>
      <c r="V35" s="665"/>
      <c r="W35" s="665"/>
      <c r="X35" s="665"/>
      <c r="Y35" s="666"/>
      <c r="Z35" s="691">
        <v>0.1</v>
      </c>
      <c r="AA35" s="691"/>
      <c r="AB35" s="691"/>
      <c r="AC35" s="691"/>
      <c r="AD35" s="692" t="s">
        <v>129</v>
      </c>
      <c r="AE35" s="692"/>
      <c r="AF35" s="692"/>
      <c r="AG35" s="692"/>
      <c r="AH35" s="692"/>
      <c r="AI35" s="692"/>
      <c r="AJ35" s="692"/>
      <c r="AK35" s="692"/>
      <c r="AL35" s="667" t="s">
        <v>129</v>
      </c>
      <c r="AM35" s="668"/>
      <c r="AN35" s="668"/>
      <c r="AO35" s="693"/>
      <c r="AP35" s="218"/>
      <c r="AQ35" s="723" t="s">
        <v>323</v>
      </c>
      <c r="AR35" s="724"/>
      <c r="AS35" s="724"/>
      <c r="AT35" s="724"/>
      <c r="AU35" s="724"/>
      <c r="AV35" s="724"/>
      <c r="AW35" s="724"/>
      <c r="AX35" s="724"/>
      <c r="AY35" s="724"/>
      <c r="AZ35" s="724"/>
      <c r="BA35" s="724"/>
      <c r="BB35" s="724"/>
      <c r="BC35" s="724"/>
      <c r="BD35" s="724"/>
      <c r="BE35" s="724"/>
      <c r="BF35" s="725"/>
      <c r="BG35" s="723" t="s">
        <v>324</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325</v>
      </c>
      <c r="CE35" s="703"/>
      <c r="CF35" s="703"/>
      <c r="CG35" s="703"/>
      <c r="CH35" s="703"/>
      <c r="CI35" s="703"/>
      <c r="CJ35" s="703"/>
      <c r="CK35" s="703"/>
      <c r="CL35" s="703"/>
      <c r="CM35" s="703"/>
      <c r="CN35" s="703"/>
      <c r="CO35" s="703"/>
      <c r="CP35" s="703"/>
      <c r="CQ35" s="704"/>
      <c r="CR35" s="664">
        <v>116284</v>
      </c>
      <c r="CS35" s="675"/>
      <c r="CT35" s="675"/>
      <c r="CU35" s="675"/>
      <c r="CV35" s="675"/>
      <c r="CW35" s="675"/>
      <c r="CX35" s="675"/>
      <c r="CY35" s="676"/>
      <c r="CZ35" s="667">
        <v>0.4</v>
      </c>
      <c r="DA35" s="677"/>
      <c r="DB35" s="677"/>
      <c r="DC35" s="678"/>
      <c r="DD35" s="670">
        <v>101997</v>
      </c>
      <c r="DE35" s="675"/>
      <c r="DF35" s="675"/>
      <c r="DG35" s="675"/>
      <c r="DH35" s="675"/>
      <c r="DI35" s="675"/>
      <c r="DJ35" s="675"/>
      <c r="DK35" s="676"/>
      <c r="DL35" s="670">
        <v>101997</v>
      </c>
      <c r="DM35" s="675"/>
      <c r="DN35" s="675"/>
      <c r="DO35" s="675"/>
      <c r="DP35" s="675"/>
      <c r="DQ35" s="675"/>
      <c r="DR35" s="675"/>
      <c r="DS35" s="675"/>
      <c r="DT35" s="675"/>
      <c r="DU35" s="675"/>
      <c r="DV35" s="676"/>
      <c r="DW35" s="667">
        <v>0.7</v>
      </c>
      <c r="DX35" s="677"/>
      <c r="DY35" s="677"/>
      <c r="DZ35" s="677"/>
      <c r="EA35" s="677"/>
      <c r="EB35" s="677"/>
      <c r="EC35" s="698"/>
    </row>
    <row r="36" spans="2:133" ht="11.25" customHeight="1" x14ac:dyDescent="0.15">
      <c r="B36" s="661" t="s">
        <v>326</v>
      </c>
      <c r="C36" s="662"/>
      <c r="D36" s="662"/>
      <c r="E36" s="662"/>
      <c r="F36" s="662"/>
      <c r="G36" s="662"/>
      <c r="H36" s="662"/>
      <c r="I36" s="662"/>
      <c r="J36" s="662"/>
      <c r="K36" s="662"/>
      <c r="L36" s="662"/>
      <c r="M36" s="662"/>
      <c r="N36" s="662"/>
      <c r="O36" s="662"/>
      <c r="P36" s="662"/>
      <c r="Q36" s="663"/>
      <c r="R36" s="664">
        <v>288654</v>
      </c>
      <c r="S36" s="665"/>
      <c r="T36" s="665"/>
      <c r="U36" s="665"/>
      <c r="V36" s="665"/>
      <c r="W36" s="665"/>
      <c r="X36" s="665"/>
      <c r="Y36" s="666"/>
      <c r="Z36" s="691">
        <v>1</v>
      </c>
      <c r="AA36" s="691"/>
      <c r="AB36" s="691"/>
      <c r="AC36" s="691"/>
      <c r="AD36" s="692" t="s">
        <v>129</v>
      </c>
      <c r="AE36" s="692"/>
      <c r="AF36" s="692"/>
      <c r="AG36" s="692"/>
      <c r="AH36" s="692"/>
      <c r="AI36" s="692"/>
      <c r="AJ36" s="692"/>
      <c r="AK36" s="692"/>
      <c r="AL36" s="667" t="s">
        <v>129</v>
      </c>
      <c r="AM36" s="668"/>
      <c r="AN36" s="668"/>
      <c r="AO36" s="693"/>
      <c r="AP36" s="218"/>
      <c r="AQ36" s="714" t="s">
        <v>327</v>
      </c>
      <c r="AR36" s="715"/>
      <c r="AS36" s="715"/>
      <c r="AT36" s="715"/>
      <c r="AU36" s="715"/>
      <c r="AV36" s="715"/>
      <c r="AW36" s="715"/>
      <c r="AX36" s="715"/>
      <c r="AY36" s="716"/>
      <c r="AZ36" s="717">
        <v>2568837</v>
      </c>
      <c r="BA36" s="718"/>
      <c r="BB36" s="718"/>
      <c r="BC36" s="718"/>
      <c r="BD36" s="718"/>
      <c r="BE36" s="718"/>
      <c r="BF36" s="719"/>
      <c r="BG36" s="720" t="s">
        <v>328</v>
      </c>
      <c r="BH36" s="721"/>
      <c r="BI36" s="721"/>
      <c r="BJ36" s="721"/>
      <c r="BK36" s="721"/>
      <c r="BL36" s="721"/>
      <c r="BM36" s="721"/>
      <c r="BN36" s="721"/>
      <c r="BO36" s="721"/>
      <c r="BP36" s="721"/>
      <c r="BQ36" s="721"/>
      <c r="BR36" s="721"/>
      <c r="BS36" s="721"/>
      <c r="BT36" s="721"/>
      <c r="BU36" s="722"/>
      <c r="BV36" s="717">
        <v>215767</v>
      </c>
      <c r="BW36" s="718"/>
      <c r="BX36" s="718"/>
      <c r="BY36" s="718"/>
      <c r="BZ36" s="718"/>
      <c r="CA36" s="718"/>
      <c r="CB36" s="719"/>
      <c r="CD36" s="706" t="s">
        <v>329</v>
      </c>
      <c r="CE36" s="703"/>
      <c r="CF36" s="703"/>
      <c r="CG36" s="703"/>
      <c r="CH36" s="703"/>
      <c r="CI36" s="703"/>
      <c r="CJ36" s="703"/>
      <c r="CK36" s="703"/>
      <c r="CL36" s="703"/>
      <c r="CM36" s="703"/>
      <c r="CN36" s="703"/>
      <c r="CO36" s="703"/>
      <c r="CP36" s="703"/>
      <c r="CQ36" s="704"/>
      <c r="CR36" s="664">
        <v>4250044</v>
      </c>
      <c r="CS36" s="665"/>
      <c r="CT36" s="665"/>
      <c r="CU36" s="665"/>
      <c r="CV36" s="665"/>
      <c r="CW36" s="665"/>
      <c r="CX36" s="665"/>
      <c r="CY36" s="666"/>
      <c r="CZ36" s="667">
        <v>15.5</v>
      </c>
      <c r="DA36" s="677"/>
      <c r="DB36" s="677"/>
      <c r="DC36" s="678"/>
      <c r="DD36" s="670">
        <v>3795973</v>
      </c>
      <c r="DE36" s="665"/>
      <c r="DF36" s="665"/>
      <c r="DG36" s="665"/>
      <c r="DH36" s="665"/>
      <c r="DI36" s="665"/>
      <c r="DJ36" s="665"/>
      <c r="DK36" s="666"/>
      <c r="DL36" s="670">
        <v>1675231</v>
      </c>
      <c r="DM36" s="665"/>
      <c r="DN36" s="665"/>
      <c r="DO36" s="665"/>
      <c r="DP36" s="665"/>
      <c r="DQ36" s="665"/>
      <c r="DR36" s="665"/>
      <c r="DS36" s="665"/>
      <c r="DT36" s="665"/>
      <c r="DU36" s="665"/>
      <c r="DV36" s="666"/>
      <c r="DW36" s="667">
        <v>12</v>
      </c>
      <c r="DX36" s="677"/>
      <c r="DY36" s="677"/>
      <c r="DZ36" s="677"/>
      <c r="EA36" s="677"/>
      <c r="EB36" s="677"/>
      <c r="EC36" s="698"/>
    </row>
    <row r="37" spans="2:133" ht="11.25" customHeight="1" x14ac:dyDescent="0.15">
      <c r="B37" s="661" t="s">
        <v>330</v>
      </c>
      <c r="C37" s="662"/>
      <c r="D37" s="662"/>
      <c r="E37" s="662"/>
      <c r="F37" s="662"/>
      <c r="G37" s="662"/>
      <c r="H37" s="662"/>
      <c r="I37" s="662"/>
      <c r="J37" s="662"/>
      <c r="K37" s="662"/>
      <c r="L37" s="662"/>
      <c r="M37" s="662"/>
      <c r="N37" s="662"/>
      <c r="O37" s="662"/>
      <c r="P37" s="662"/>
      <c r="Q37" s="663"/>
      <c r="R37" s="664">
        <v>361976</v>
      </c>
      <c r="S37" s="665"/>
      <c r="T37" s="665"/>
      <c r="U37" s="665"/>
      <c r="V37" s="665"/>
      <c r="W37" s="665"/>
      <c r="X37" s="665"/>
      <c r="Y37" s="666"/>
      <c r="Z37" s="691">
        <v>1.2</v>
      </c>
      <c r="AA37" s="691"/>
      <c r="AB37" s="691"/>
      <c r="AC37" s="691"/>
      <c r="AD37" s="692" t="s">
        <v>129</v>
      </c>
      <c r="AE37" s="692"/>
      <c r="AF37" s="692"/>
      <c r="AG37" s="692"/>
      <c r="AH37" s="692"/>
      <c r="AI37" s="692"/>
      <c r="AJ37" s="692"/>
      <c r="AK37" s="692"/>
      <c r="AL37" s="667" t="s">
        <v>129</v>
      </c>
      <c r="AM37" s="668"/>
      <c r="AN37" s="668"/>
      <c r="AO37" s="693"/>
      <c r="AQ37" s="699" t="s">
        <v>331</v>
      </c>
      <c r="AR37" s="700"/>
      <c r="AS37" s="700"/>
      <c r="AT37" s="700"/>
      <c r="AU37" s="700"/>
      <c r="AV37" s="700"/>
      <c r="AW37" s="700"/>
      <c r="AX37" s="700"/>
      <c r="AY37" s="701"/>
      <c r="AZ37" s="664">
        <v>455079</v>
      </c>
      <c r="BA37" s="665"/>
      <c r="BB37" s="665"/>
      <c r="BC37" s="665"/>
      <c r="BD37" s="675"/>
      <c r="BE37" s="675"/>
      <c r="BF37" s="702"/>
      <c r="BG37" s="706" t="s">
        <v>332</v>
      </c>
      <c r="BH37" s="703"/>
      <c r="BI37" s="703"/>
      <c r="BJ37" s="703"/>
      <c r="BK37" s="703"/>
      <c r="BL37" s="703"/>
      <c r="BM37" s="703"/>
      <c r="BN37" s="703"/>
      <c r="BO37" s="703"/>
      <c r="BP37" s="703"/>
      <c r="BQ37" s="703"/>
      <c r="BR37" s="703"/>
      <c r="BS37" s="703"/>
      <c r="BT37" s="703"/>
      <c r="BU37" s="704"/>
      <c r="BV37" s="664">
        <v>190183</v>
      </c>
      <c r="BW37" s="665"/>
      <c r="BX37" s="665"/>
      <c r="BY37" s="665"/>
      <c r="BZ37" s="665"/>
      <c r="CA37" s="665"/>
      <c r="CB37" s="705"/>
      <c r="CD37" s="706" t="s">
        <v>333</v>
      </c>
      <c r="CE37" s="703"/>
      <c r="CF37" s="703"/>
      <c r="CG37" s="703"/>
      <c r="CH37" s="703"/>
      <c r="CI37" s="703"/>
      <c r="CJ37" s="703"/>
      <c r="CK37" s="703"/>
      <c r="CL37" s="703"/>
      <c r="CM37" s="703"/>
      <c r="CN37" s="703"/>
      <c r="CO37" s="703"/>
      <c r="CP37" s="703"/>
      <c r="CQ37" s="704"/>
      <c r="CR37" s="664">
        <v>2494752</v>
      </c>
      <c r="CS37" s="675"/>
      <c r="CT37" s="675"/>
      <c r="CU37" s="675"/>
      <c r="CV37" s="675"/>
      <c r="CW37" s="675"/>
      <c r="CX37" s="675"/>
      <c r="CY37" s="676"/>
      <c r="CZ37" s="667">
        <v>9.1</v>
      </c>
      <c r="DA37" s="677"/>
      <c r="DB37" s="677"/>
      <c r="DC37" s="678"/>
      <c r="DD37" s="670">
        <v>2494749</v>
      </c>
      <c r="DE37" s="675"/>
      <c r="DF37" s="675"/>
      <c r="DG37" s="675"/>
      <c r="DH37" s="675"/>
      <c r="DI37" s="675"/>
      <c r="DJ37" s="675"/>
      <c r="DK37" s="676"/>
      <c r="DL37" s="670">
        <v>1565541</v>
      </c>
      <c r="DM37" s="675"/>
      <c r="DN37" s="675"/>
      <c r="DO37" s="675"/>
      <c r="DP37" s="675"/>
      <c r="DQ37" s="675"/>
      <c r="DR37" s="675"/>
      <c r="DS37" s="675"/>
      <c r="DT37" s="675"/>
      <c r="DU37" s="675"/>
      <c r="DV37" s="676"/>
      <c r="DW37" s="667">
        <v>11.3</v>
      </c>
      <c r="DX37" s="677"/>
      <c r="DY37" s="677"/>
      <c r="DZ37" s="677"/>
      <c r="EA37" s="677"/>
      <c r="EB37" s="677"/>
      <c r="EC37" s="698"/>
    </row>
    <row r="38" spans="2:133" ht="11.25" customHeight="1" x14ac:dyDescent="0.15">
      <c r="B38" s="661" t="s">
        <v>334</v>
      </c>
      <c r="C38" s="662"/>
      <c r="D38" s="662"/>
      <c r="E38" s="662"/>
      <c r="F38" s="662"/>
      <c r="G38" s="662"/>
      <c r="H38" s="662"/>
      <c r="I38" s="662"/>
      <c r="J38" s="662"/>
      <c r="K38" s="662"/>
      <c r="L38" s="662"/>
      <c r="M38" s="662"/>
      <c r="N38" s="662"/>
      <c r="O38" s="662"/>
      <c r="P38" s="662"/>
      <c r="Q38" s="663"/>
      <c r="R38" s="664">
        <v>413829</v>
      </c>
      <c r="S38" s="665"/>
      <c r="T38" s="665"/>
      <c r="U38" s="665"/>
      <c r="V38" s="665"/>
      <c r="W38" s="665"/>
      <c r="X38" s="665"/>
      <c r="Y38" s="666"/>
      <c r="Z38" s="691">
        <v>1.4</v>
      </c>
      <c r="AA38" s="691"/>
      <c r="AB38" s="691"/>
      <c r="AC38" s="691"/>
      <c r="AD38" s="692" t="s">
        <v>129</v>
      </c>
      <c r="AE38" s="692"/>
      <c r="AF38" s="692"/>
      <c r="AG38" s="692"/>
      <c r="AH38" s="692"/>
      <c r="AI38" s="692"/>
      <c r="AJ38" s="692"/>
      <c r="AK38" s="692"/>
      <c r="AL38" s="667" t="s">
        <v>129</v>
      </c>
      <c r="AM38" s="668"/>
      <c r="AN38" s="668"/>
      <c r="AO38" s="693"/>
      <c r="AQ38" s="699" t="s">
        <v>335</v>
      </c>
      <c r="AR38" s="700"/>
      <c r="AS38" s="700"/>
      <c r="AT38" s="700"/>
      <c r="AU38" s="700"/>
      <c r="AV38" s="700"/>
      <c r="AW38" s="700"/>
      <c r="AX38" s="700"/>
      <c r="AY38" s="701"/>
      <c r="AZ38" s="664">
        <v>45300</v>
      </c>
      <c r="BA38" s="665"/>
      <c r="BB38" s="665"/>
      <c r="BC38" s="665"/>
      <c r="BD38" s="675"/>
      <c r="BE38" s="675"/>
      <c r="BF38" s="702"/>
      <c r="BG38" s="706" t="s">
        <v>336</v>
      </c>
      <c r="BH38" s="703"/>
      <c r="BI38" s="703"/>
      <c r="BJ38" s="703"/>
      <c r="BK38" s="703"/>
      <c r="BL38" s="703"/>
      <c r="BM38" s="703"/>
      <c r="BN38" s="703"/>
      <c r="BO38" s="703"/>
      <c r="BP38" s="703"/>
      <c r="BQ38" s="703"/>
      <c r="BR38" s="703"/>
      <c r="BS38" s="703"/>
      <c r="BT38" s="703"/>
      <c r="BU38" s="704"/>
      <c r="BV38" s="664">
        <v>10051</v>
      </c>
      <c r="BW38" s="665"/>
      <c r="BX38" s="665"/>
      <c r="BY38" s="665"/>
      <c r="BZ38" s="665"/>
      <c r="CA38" s="665"/>
      <c r="CB38" s="705"/>
      <c r="CD38" s="706" t="s">
        <v>337</v>
      </c>
      <c r="CE38" s="703"/>
      <c r="CF38" s="703"/>
      <c r="CG38" s="703"/>
      <c r="CH38" s="703"/>
      <c r="CI38" s="703"/>
      <c r="CJ38" s="703"/>
      <c r="CK38" s="703"/>
      <c r="CL38" s="703"/>
      <c r="CM38" s="703"/>
      <c r="CN38" s="703"/>
      <c r="CO38" s="703"/>
      <c r="CP38" s="703"/>
      <c r="CQ38" s="704"/>
      <c r="CR38" s="664">
        <v>2125168</v>
      </c>
      <c r="CS38" s="665"/>
      <c r="CT38" s="665"/>
      <c r="CU38" s="665"/>
      <c r="CV38" s="665"/>
      <c r="CW38" s="665"/>
      <c r="CX38" s="665"/>
      <c r="CY38" s="666"/>
      <c r="CZ38" s="667">
        <v>7.8</v>
      </c>
      <c r="DA38" s="677"/>
      <c r="DB38" s="677"/>
      <c r="DC38" s="678"/>
      <c r="DD38" s="670">
        <v>1670250</v>
      </c>
      <c r="DE38" s="665"/>
      <c r="DF38" s="665"/>
      <c r="DG38" s="665"/>
      <c r="DH38" s="665"/>
      <c r="DI38" s="665"/>
      <c r="DJ38" s="665"/>
      <c r="DK38" s="666"/>
      <c r="DL38" s="670">
        <v>1540054</v>
      </c>
      <c r="DM38" s="665"/>
      <c r="DN38" s="665"/>
      <c r="DO38" s="665"/>
      <c r="DP38" s="665"/>
      <c r="DQ38" s="665"/>
      <c r="DR38" s="665"/>
      <c r="DS38" s="665"/>
      <c r="DT38" s="665"/>
      <c r="DU38" s="665"/>
      <c r="DV38" s="666"/>
      <c r="DW38" s="667">
        <v>11.1</v>
      </c>
      <c r="DX38" s="677"/>
      <c r="DY38" s="677"/>
      <c r="DZ38" s="677"/>
      <c r="EA38" s="677"/>
      <c r="EB38" s="677"/>
      <c r="EC38" s="698"/>
    </row>
    <row r="39" spans="2:133" ht="11.25" customHeight="1" x14ac:dyDescent="0.15">
      <c r="B39" s="661" t="s">
        <v>338</v>
      </c>
      <c r="C39" s="662"/>
      <c r="D39" s="662"/>
      <c r="E39" s="662"/>
      <c r="F39" s="662"/>
      <c r="G39" s="662"/>
      <c r="H39" s="662"/>
      <c r="I39" s="662"/>
      <c r="J39" s="662"/>
      <c r="K39" s="662"/>
      <c r="L39" s="662"/>
      <c r="M39" s="662"/>
      <c r="N39" s="662"/>
      <c r="O39" s="662"/>
      <c r="P39" s="662"/>
      <c r="Q39" s="663"/>
      <c r="R39" s="664">
        <v>611593</v>
      </c>
      <c r="S39" s="665"/>
      <c r="T39" s="665"/>
      <c r="U39" s="665"/>
      <c r="V39" s="665"/>
      <c r="W39" s="665"/>
      <c r="X39" s="665"/>
      <c r="Y39" s="666"/>
      <c r="Z39" s="691">
        <v>2.1</v>
      </c>
      <c r="AA39" s="691"/>
      <c r="AB39" s="691"/>
      <c r="AC39" s="691"/>
      <c r="AD39" s="692">
        <v>3840</v>
      </c>
      <c r="AE39" s="692"/>
      <c r="AF39" s="692"/>
      <c r="AG39" s="692"/>
      <c r="AH39" s="692"/>
      <c r="AI39" s="692"/>
      <c r="AJ39" s="692"/>
      <c r="AK39" s="692"/>
      <c r="AL39" s="667">
        <v>0</v>
      </c>
      <c r="AM39" s="668"/>
      <c r="AN39" s="668"/>
      <c r="AO39" s="693"/>
      <c r="AQ39" s="699" t="s">
        <v>339</v>
      </c>
      <c r="AR39" s="700"/>
      <c r="AS39" s="700"/>
      <c r="AT39" s="700"/>
      <c r="AU39" s="700"/>
      <c r="AV39" s="700"/>
      <c r="AW39" s="700"/>
      <c r="AX39" s="700"/>
      <c r="AY39" s="701"/>
      <c r="AZ39" s="664">
        <v>38589</v>
      </c>
      <c r="BA39" s="665"/>
      <c r="BB39" s="665"/>
      <c r="BC39" s="665"/>
      <c r="BD39" s="675"/>
      <c r="BE39" s="675"/>
      <c r="BF39" s="702"/>
      <c r="BG39" s="706" t="s">
        <v>340</v>
      </c>
      <c r="BH39" s="703"/>
      <c r="BI39" s="703"/>
      <c r="BJ39" s="703"/>
      <c r="BK39" s="703"/>
      <c r="BL39" s="703"/>
      <c r="BM39" s="703"/>
      <c r="BN39" s="703"/>
      <c r="BO39" s="703"/>
      <c r="BP39" s="703"/>
      <c r="BQ39" s="703"/>
      <c r="BR39" s="703"/>
      <c r="BS39" s="703"/>
      <c r="BT39" s="703"/>
      <c r="BU39" s="704"/>
      <c r="BV39" s="664">
        <v>15571</v>
      </c>
      <c r="BW39" s="665"/>
      <c r="BX39" s="665"/>
      <c r="BY39" s="665"/>
      <c r="BZ39" s="665"/>
      <c r="CA39" s="665"/>
      <c r="CB39" s="705"/>
      <c r="CD39" s="706" t="s">
        <v>341</v>
      </c>
      <c r="CE39" s="703"/>
      <c r="CF39" s="703"/>
      <c r="CG39" s="703"/>
      <c r="CH39" s="703"/>
      <c r="CI39" s="703"/>
      <c r="CJ39" s="703"/>
      <c r="CK39" s="703"/>
      <c r="CL39" s="703"/>
      <c r="CM39" s="703"/>
      <c r="CN39" s="703"/>
      <c r="CO39" s="703"/>
      <c r="CP39" s="703"/>
      <c r="CQ39" s="704"/>
      <c r="CR39" s="664">
        <v>69637</v>
      </c>
      <c r="CS39" s="675"/>
      <c r="CT39" s="675"/>
      <c r="CU39" s="675"/>
      <c r="CV39" s="675"/>
      <c r="CW39" s="675"/>
      <c r="CX39" s="675"/>
      <c r="CY39" s="676"/>
      <c r="CZ39" s="667">
        <v>0.3</v>
      </c>
      <c r="DA39" s="677"/>
      <c r="DB39" s="677"/>
      <c r="DC39" s="678"/>
      <c r="DD39" s="670">
        <v>19850</v>
      </c>
      <c r="DE39" s="675"/>
      <c r="DF39" s="675"/>
      <c r="DG39" s="675"/>
      <c r="DH39" s="675"/>
      <c r="DI39" s="675"/>
      <c r="DJ39" s="675"/>
      <c r="DK39" s="676"/>
      <c r="DL39" s="670" t="s">
        <v>129</v>
      </c>
      <c r="DM39" s="675"/>
      <c r="DN39" s="675"/>
      <c r="DO39" s="675"/>
      <c r="DP39" s="675"/>
      <c r="DQ39" s="675"/>
      <c r="DR39" s="675"/>
      <c r="DS39" s="675"/>
      <c r="DT39" s="675"/>
      <c r="DU39" s="675"/>
      <c r="DV39" s="676"/>
      <c r="DW39" s="667" t="s">
        <v>129</v>
      </c>
      <c r="DX39" s="677"/>
      <c r="DY39" s="677"/>
      <c r="DZ39" s="677"/>
      <c r="EA39" s="677"/>
      <c r="EB39" s="677"/>
      <c r="EC39" s="698"/>
    </row>
    <row r="40" spans="2:133" ht="11.25" customHeight="1" x14ac:dyDescent="0.15">
      <c r="B40" s="661" t="s">
        <v>342</v>
      </c>
      <c r="C40" s="662"/>
      <c r="D40" s="662"/>
      <c r="E40" s="662"/>
      <c r="F40" s="662"/>
      <c r="G40" s="662"/>
      <c r="H40" s="662"/>
      <c r="I40" s="662"/>
      <c r="J40" s="662"/>
      <c r="K40" s="662"/>
      <c r="L40" s="662"/>
      <c r="M40" s="662"/>
      <c r="N40" s="662"/>
      <c r="O40" s="662"/>
      <c r="P40" s="662"/>
      <c r="Q40" s="663"/>
      <c r="R40" s="664">
        <v>1563000</v>
      </c>
      <c r="S40" s="665"/>
      <c r="T40" s="665"/>
      <c r="U40" s="665"/>
      <c r="V40" s="665"/>
      <c r="W40" s="665"/>
      <c r="X40" s="665"/>
      <c r="Y40" s="666"/>
      <c r="Z40" s="691">
        <v>5.4</v>
      </c>
      <c r="AA40" s="691"/>
      <c r="AB40" s="691"/>
      <c r="AC40" s="691"/>
      <c r="AD40" s="692" t="s">
        <v>129</v>
      </c>
      <c r="AE40" s="692"/>
      <c r="AF40" s="692"/>
      <c r="AG40" s="692"/>
      <c r="AH40" s="692"/>
      <c r="AI40" s="692"/>
      <c r="AJ40" s="692"/>
      <c r="AK40" s="692"/>
      <c r="AL40" s="667" t="s">
        <v>129</v>
      </c>
      <c r="AM40" s="668"/>
      <c r="AN40" s="668"/>
      <c r="AO40" s="693"/>
      <c r="AQ40" s="699" t="s">
        <v>343</v>
      </c>
      <c r="AR40" s="700"/>
      <c r="AS40" s="700"/>
      <c r="AT40" s="700"/>
      <c r="AU40" s="700"/>
      <c r="AV40" s="700"/>
      <c r="AW40" s="700"/>
      <c r="AX40" s="700"/>
      <c r="AY40" s="701"/>
      <c r="AZ40" s="664">
        <v>33383</v>
      </c>
      <c r="BA40" s="665"/>
      <c r="BB40" s="665"/>
      <c r="BC40" s="665"/>
      <c r="BD40" s="675"/>
      <c r="BE40" s="675"/>
      <c r="BF40" s="702"/>
      <c r="BG40" s="707" t="s">
        <v>344</v>
      </c>
      <c r="BH40" s="708"/>
      <c r="BI40" s="708"/>
      <c r="BJ40" s="708"/>
      <c r="BK40" s="708"/>
      <c r="BL40" s="364"/>
      <c r="BM40" s="703" t="s">
        <v>345</v>
      </c>
      <c r="BN40" s="703"/>
      <c r="BO40" s="703"/>
      <c r="BP40" s="703"/>
      <c r="BQ40" s="703"/>
      <c r="BR40" s="703"/>
      <c r="BS40" s="703"/>
      <c r="BT40" s="703"/>
      <c r="BU40" s="704"/>
      <c r="BV40" s="664">
        <v>92</v>
      </c>
      <c r="BW40" s="665"/>
      <c r="BX40" s="665"/>
      <c r="BY40" s="665"/>
      <c r="BZ40" s="665"/>
      <c r="CA40" s="665"/>
      <c r="CB40" s="705"/>
      <c r="CD40" s="706" t="s">
        <v>346</v>
      </c>
      <c r="CE40" s="703"/>
      <c r="CF40" s="703"/>
      <c r="CG40" s="703"/>
      <c r="CH40" s="703"/>
      <c r="CI40" s="703"/>
      <c r="CJ40" s="703"/>
      <c r="CK40" s="703"/>
      <c r="CL40" s="703"/>
      <c r="CM40" s="703"/>
      <c r="CN40" s="703"/>
      <c r="CO40" s="703"/>
      <c r="CP40" s="703"/>
      <c r="CQ40" s="704"/>
      <c r="CR40" s="664">
        <v>61333</v>
      </c>
      <c r="CS40" s="665"/>
      <c r="CT40" s="665"/>
      <c r="CU40" s="665"/>
      <c r="CV40" s="665"/>
      <c r="CW40" s="665"/>
      <c r="CX40" s="665"/>
      <c r="CY40" s="666"/>
      <c r="CZ40" s="667">
        <v>0.2</v>
      </c>
      <c r="DA40" s="677"/>
      <c r="DB40" s="677"/>
      <c r="DC40" s="678"/>
      <c r="DD40" s="670">
        <v>48333</v>
      </c>
      <c r="DE40" s="665"/>
      <c r="DF40" s="665"/>
      <c r="DG40" s="665"/>
      <c r="DH40" s="665"/>
      <c r="DI40" s="665"/>
      <c r="DJ40" s="665"/>
      <c r="DK40" s="666"/>
      <c r="DL40" s="670" t="s">
        <v>129</v>
      </c>
      <c r="DM40" s="665"/>
      <c r="DN40" s="665"/>
      <c r="DO40" s="665"/>
      <c r="DP40" s="665"/>
      <c r="DQ40" s="665"/>
      <c r="DR40" s="665"/>
      <c r="DS40" s="665"/>
      <c r="DT40" s="665"/>
      <c r="DU40" s="665"/>
      <c r="DV40" s="666"/>
      <c r="DW40" s="667" t="s">
        <v>129</v>
      </c>
      <c r="DX40" s="677"/>
      <c r="DY40" s="677"/>
      <c r="DZ40" s="677"/>
      <c r="EA40" s="677"/>
      <c r="EB40" s="677"/>
      <c r="EC40" s="698"/>
    </row>
    <row r="41" spans="2:133" ht="11.25" customHeight="1" x14ac:dyDescent="0.15">
      <c r="B41" s="661" t="s">
        <v>347</v>
      </c>
      <c r="C41" s="662"/>
      <c r="D41" s="662"/>
      <c r="E41" s="662"/>
      <c r="F41" s="662"/>
      <c r="G41" s="662"/>
      <c r="H41" s="662"/>
      <c r="I41" s="662"/>
      <c r="J41" s="662"/>
      <c r="K41" s="662"/>
      <c r="L41" s="662"/>
      <c r="M41" s="662"/>
      <c r="N41" s="662"/>
      <c r="O41" s="662"/>
      <c r="P41" s="662"/>
      <c r="Q41" s="663"/>
      <c r="R41" s="664" t="s">
        <v>129</v>
      </c>
      <c r="S41" s="665"/>
      <c r="T41" s="665"/>
      <c r="U41" s="665"/>
      <c r="V41" s="665"/>
      <c r="W41" s="665"/>
      <c r="X41" s="665"/>
      <c r="Y41" s="666"/>
      <c r="Z41" s="691" t="s">
        <v>129</v>
      </c>
      <c r="AA41" s="691"/>
      <c r="AB41" s="691"/>
      <c r="AC41" s="691"/>
      <c r="AD41" s="692" t="s">
        <v>129</v>
      </c>
      <c r="AE41" s="692"/>
      <c r="AF41" s="692"/>
      <c r="AG41" s="692"/>
      <c r="AH41" s="692"/>
      <c r="AI41" s="692"/>
      <c r="AJ41" s="692"/>
      <c r="AK41" s="692"/>
      <c r="AL41" s="667" t="s">
        <v>129</v>
      </c>
      <c r="AM41" s="668"/>
      <c r="AN41" s="668"/>
      <c r="AO41" s="693"/>
      <c r="AQ41" s="699" t="s">
        <v>348</v>
      </c>
      <c r="AR41" s="700"/>
      <c r="AS41" s="700"/>
      <c r="AT41" s="700"/>
      <c r="AU41" s="700"/>
      <c r="AV41" s="700"/>
      <c r="AW41" s="700"/>
      <c r="AX41" s="700"/>
      <c r="AY41" s="701"/>
      <c r="AZ41" s="664">
        <v>458700</v>
      </c>
      <c r="BA41" s="665"/>
      <c r="BB41" s="665"/>
      <c r="BC41" s="665"/>
      <c r="BD41" s="675"/>
      <c r="BE41" s="675"/>
      <c r="BF41" s="702"/>
      <c r="BG41" s="707"/>
      <c r="BH41" s="708"/>
      <c r="BI41" s="708"/>
      <c r="BJ41" s="708"/>
      <c r="BK41" s="708"/>
      <c r="BL41" s="364"/>
      <c r="BM41" s="703" t="s">
        <v>349</v>
      </c>
      <c r="BN41" s="703"/>
      <c r="BO41" s="703"/>
      <c r="BP41" s="703"/>
      <c r="BQ41" s="703"/>
      <c r="BR41" s="703"/>
      <c r="BS41" s="703"/>
      <c r="BT41" s="703"/>
      <c r="BU41" s="704"/>
      <c r="BV41" s="664" t="s">
        <v>129</v>
      </c>
      <c r="BW41" s="665"/>
      <c r="BX41" s="665"/>
      <c r="BY41" s="665"/>
      <c r="BZ41" s="665"/>
      <c r="CA41" s="665"/>
      <c r="CB41" s="705"/>
      <c r="CD41" s="706" t="s">
        <v>350</v>
      </c>
      <c r="CE41" s="703"/>
      <c r="CF41" s="703"/>
      <c r="CG41" s="703"/>
      <c r="CH41" s="703"/>
      <c r="CI41" s="703"/>
      <c r="CJ41" s="703"/>
      <c r="CK41" s="703"/>
      <c r="CL41" s="703"/>
      <c r="CM41" s="703"/>
      <c r="CN41" s="703"/>
      <c r="CO41" s="703"/>
      <c r="CP41" s="703"/>
      <c r="CQ41" s="704"/>
      <c r="CR41" s="664" t="s">
        <v>129</v>
      </c>
      <c r="CS41" s="675"/>
      <c r="CT41" s="675"/>
      <c r="CU41" s="675"/>
      <c r="CV41" s="675"/>
      <c r="CW41" s="675"/>
      <c r="CX41" s="675"/>
      <c r="CY41" s="676"/>
      <c r="CZ41" s="667" t="s">
        <v>129</v>
      </c>
      <c r="DA41" s="677"/>
      <c r="DB41" s="677"/>
      <c r="DC41" s="678"/>
      <c r="DD41" s="670" t="s">
        <v>129</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351</v>
      </c>
      <c r="C42" s="662"/>
      <c r="D42" s="662"/>
      <c r="E42" s="662"/>
      <c r="F42" s="662"/>
      <c r="G42" s="662"/>
      <c r="H42" s="662"/>
      <c r="I42" s="662"/>
      <c r="J42" s="662"/>
      <c r="K42" s="662"/>
      <c r="L42" s="662"/>
      <c r="M42" s="662"/>
      <c r="N42" s="662"/>
      <c r="O42" s="662"/>
      <c r="P42" s="662"/>
      <c r="Q42" s="663"/>
      <c r="R42" s="664" t="s">
        <v>129</v>
      </c>
      <c r="S42" s="665"/>
      <c r="T42" s="665"/>
      <c r="U42" s="665"/>
      <c r="V42" s="665"/>
      <c r="W42" s="665"/>
      <c r="X42" s="665"/>
      <c r="Y42" s="666"/>
      <c r="Z42" s="691" t="s">
        <v>129</v>
      </c>
      <c r="AA42" s="691"/>
      <c r="AB42" s="691"/>
      <c r="AC42" s="691"/>
      <c r="AD42" s="692" t="s">
        <v>129</v>
      </c>
      <c r="AE42" s="692"/>
      <c r="AF42" s="692"/>
      <c r="AG42" s="692"/>
      <c r="AH42" s="692"/>
      <c r="AI42" s="692"/>
      <c r="AJ42" s="692"/>
      <c r="AK42" s="692"/>
      <c r="AL42" s="667" t="s">
        <v>129</v>
      </c>
      <c r="AM42" s="668"/>
      <c r="AN42" s="668"/>
      <c r="AO42" s="693"/>
      <c r="AQ42" s="711" t="s">
        <v>352</v>
      </c>
      <c r="AR42" s="712"/>
      <c r="AS42" s="712"/>
      <c r="AT42" s="712"/>
      <c r="AU42" s="712"/>
      <c r="AV42" s="712"/>
      <c r="AW42" s="712"/>
      <c r="AX42" s="712"/>
      <c r="AY42" s="713"/>
      <c r="AZ42" s="644">
        <v>1537786</v>
      </c>
      <c r="BA42" s="679"/>
      <c r="BB42" s="679"/>
      <c r="BC42" s="679"/>
      <c r="BD42" s="645"/>
      <c r="BE42" s="645"/>
      <c r="BF42" s="694"/>
      <c r="BG42" s="709"/>
      <c r="BH42" s="710"/>
      <c r="BI42" s="710"/>
      <c r="BJ42" s="710"/>
      <c r="BK42" s="710"/>
      <c r="BL42" s="365"/>
      <c r="BM42" s="695" t="s">
        <v>353</v>
      </c>
      <c r="BN42" s="695"/>
      <c r="BO42" s="695"/>
      <c r="BP42" s="695"/>
      <c r="BQ42" s="695"/>
      <c r="BR42" s="695"/>
      <c r="BS42" s="695"/>
      <c r="BT42" s="695"/>
      <c r="BU42" s="696"/>
      <c r="BV42" s="644">
        <v>314</v>
      </c>
      <c r="BW42" s="679"/>
      <c r="BX42" s="679"/>
      <c r="BY42" s="679"/>
      <c r="BZ42" s="679"/>
      <c r="CA42" s="679"/>
      <c r="CB42" s="697"/>
      <c r="CD42" s="661" t="s">
        <v>354</v>
      </c>
      <c r="CE42" s="662"/>
      <c r="CF42" s="662"/>
      <c r="CG42" s="662"/>
      <c r="CH42" s="662"/>
      <c r="CI42" s="662"/>
      <c r="CJ42" s="662"/>
      <c r="CK42" s="662"/>
      <c r="CL42" s="662"/>
      <c r="CM42" s="662"/>
      <c r="CN42" s="662"/>
      <c r="CO42" s="662"/>
      <c r="CP42" s="662"/>
      <c r="CQ42" s="663"/>
      <c r="CR42" s="664">
        <v>2655176</v>
      </c>
      <c r="CS42" s="675"/>
      <c r="CT42" s="675"/>
      <c r="CU42" s="675"/>
      <c r="CV42" s="675"/>
      <c r="CW42" s="675"/>
      <c r="CX42" s="675"/>
      <c r="CY42" s="676"/>
      <c r="CZ42" s="667">
        <v>9.6999999999999993</v>
      </c>
      <c r="DA42" s="677"/>
      <c r="DB42" s="677"/>
      <c r="DC42" s="678"/>
      <c r="DD42" s="670">
        <v>613215</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355</v>
      </c>
      <c r="C43" s="662"/>
      <c r="D43" s="662"/>
      <c r="E43" s="662"/>
      <c r="F43" s="662"/>
      <c r="G43" s="662"/>
      <c r="H43" s="662"/>
      <c r="I43" s="662"/>
      <c r="J43" s="662"/>
      <c r="K43" s="662"/>
      <c r="L43" s="662"/>
      <c r="M43" s="662"/>
      <c r="N43" s="662"/>
      <c r="O43" s="662"/>
      <c r="P43" s="662"/>
      <c r="Q43" s="663"/>
      <c r="R43" s="664">
        <v>327900</v>
      </c>
      <c r="S43" s="665"/>
      <c r="T43" s="665"/>
      <c r="U43" s="665"/>
      <c r="V43" s="665"/>
      <c r="W43" s="665"/>
      <c r="X43" s="665"/>
      <c r="Y43" s="666"/>
      <c r="Z43" s="691">
        <v>1.1000000000000001</v>
      </c>
      <c r="AA43" s="691"/>
      <c r="AB43" s="691"/>
      <c r="AC43" s="691"/>
      <c r="AD43" s="692" t="s">
        <v>129</v>
      </c>
      <c r="AE43" s="692"/>
      <c r="AF43" s="692"/>
      <c r="AG43" s="692"/>
      <c r="AH43" s="692"/>
      <c r="AI43" s="692"/>
      <c r="AJ43" s="692"/>
      <c r="AK43" s="692"/>
      <c r="AL43" s="667" t="s">
        <v>129</v>
      </c>
      <c r="AM43" s="668"/>
      <c r="AN43" s="668"/>
      <c r="AO43" s="693"/>
      <c r="BV43" s="219"/>
      <c r="BW43" s="219"/>
      <c r="BX43" s="219"/>
      <c r="BY43" s="219"/>
      <c r="BZ43" s="219"/>
      <c r="CA43" s="219"/>
      <c r="CB43" s="219"/>
      <c r="CD43" s="661" t="s">
        <v>356</v>
      </c>
      <c r="CE43" s="662"/>
      <c r="CF43" s="662"/>
      <c r="CG43" s="662"/>
      <c r="CH43" s="662"/>
      <c r="CI43" s="662"/>
      <c r="CJ43" s="662"/>
      <c r="CK43" s="662"/>
      <c r="CL43" s="662"/>
      <c r="CM43" s="662"/>
      <c r="CN43" s="662"/>
      <c r="CO43" s="662"/>
      <c r="CP43" s="662"/>
      <c r="CQ43" s="663"/>
      <c r="CR43" s="664">
        <v>79511</v>
      </c>
      <c r="CS43" s="675"/>
      <c r="CT43" s="675"/>
      <c r="CU43" s="675"/>
      <c r="CV43" s="675"/>
      <c r="CW43" s="675"/>
      <c r="CX43" s="675"/>
      <c r="CY43" s="676"/>
      <c r="CZ43" s="667">
        <v>0.3</v>
      </c>
      <c r="DA43" s="677"/>
      <c r="DB43" s="677"/>
      <c r="DC43" s="678"/>
      <c r="DD43" s="670">
        <v>79511</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357</v>
      </c>
      <c r="C44" s="642"/>
      <c r="D44" s="642"/>
      <c r="E44" s="642"/>
      <c r="F44" s="642"/>
      <c r="G44" s="642"/>
      <c r="H44" s="642"/>
      <c r="I44" s="642"/>
      <c r="J44" s="642"/>
      <c r="K44" s="642"/>
      <c r="L44" s="642"/>
      <c r="M44" s="642"/>
      <c r="N44" s="642"/>
      <c r="O44" s="642"/>
      <c r="P44" s="642"/>
      <c r="Q44" s="643"/>
      <c r="R44" s="644">
        <v>28965081</v>
      </c>
      <c r="S44" s="679"/>
      <c r="T44" s="679"/>
      <c r="U44" s="679"/>
      <c r="V44" s="679"/>
      <c r="W44" s="679"/>
      <c r="X44" s="679"/>
      <c r="Y44" s="680"/>
      <c r="Z44" s="681">
        <v>100</v>
      </c>
      <c r="AA44" s="681"/>
      <c r="AB44" s="681"/>
      <c r="AC44" s="681"/>
      <c r="AD44" s="682">
        <v>13584322</v>
      </c>
      <c r="AE44" s="682"/>
      <c r="AF44" s="682"/>
      <c r="AG44" s="682"/>
      <c r="AH44" s="682"/>
      <c r="AI44" s="682"/>
      <c r="AJ44" s="682"/>
      <c r="AK44" s="682"/>
      <c r="AL44" s="647">
        <v>100</v>
      </c>
      <c r="AM44" s="683"/>
      <c r="AN44" s="683"/>
      <c r="AO44" s="684"/>
      <c r="CD44" s="685" t="s">
        <v>304</v>
      </c>
      <c r="CE44" s="686"/>
      <c r="CF44" s="661" t="s">
        <v>358</v>
      </c>
      <c r="CG44" s="662"/>
      <c r="CH44" s="662"/>
      <c r="CI44" s="662"/>
      <c r="CJ44" s="662"/>
      <c r="CK44" s="662"/>
      <c r="CL44" s="662"/>
      <c r="CM44" s="662"/>
      <c r="CN44" s="662"/>
      <c r="CO44" s="662"/>
      <c r="CP44" s="662"/>
      <c r="CQ44" s="663"/>
      <c r="CR44" s="664">
        <v>2610843</v>
      </c>
      <c r="CS44" s="665"/>
      <c r="CT44" s="665"/>
      <c r="CU44" s="665"/>
      <c r="CV44" s="665"/>
      <c r="CW44" s="665"/>
      <c r="CX44" s="665"/>
      <c r="CY44" s="666"/>
      <c r="CZ44" s="667">
        <v>9.5</v>
      </c>
      <c r="DA44" s="668"/>
      <c r="DB44" s="668"/>
      <c r="DC44" s="669"/>
      <c r="DD44" s="670">
        <v>568882</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359</v>
      </c>
      <c r="CG45" s="662"/>
      <c r="CH45" s="662"/>
      <c r="CI45" s="662"/>
      <c r="CJ45" s="662"/>
      <c r="CK45" s="662"/>
      <c r="CL45" s="662"/>
      <c r="CM45" s="662"/>
      <c r="CN45" s="662"/>
      <c r="CO45" s="662"/>
      <c r="CP45" s="662"/>
      <c r="CQ45" s="663"/>
      <c r="CR45" s="664">
        <v>1523556</v>
      </c>
      <c r="CS45" s="675"/>
      <c r="CT45" s="675"/>
      <c r="CU45" s="675"/>
      <c r="CV45" s="675"/>
      <c r="CW45" s="675"/>
      <c r="CX45" s="675"/>
      <c r="CY45" s="676"/>
      <c r="CZ45" s="667">
        <v>5.6</v>
      </c>
      <c r="DA45" s="677"/>
      <c r="DB45" s="677"/>
      <c r="DC45" s="678"/>
      <c r="DD45" s="670">
        <v>62862</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361</v>
      </c>
      <c r="CG46" s="662"/>
      <c r="CH46" s="662"/>
      <c r="CI46" s="662"/>
      <c r="CJ46" s="662"/>
      <c r="CK46" s="662"/>
      <c r="CL46" s="662"/>
      <c r="CM46" s="662"/>
      <c r="CN46" s="662"/>
      <c r="CO46" s="662"/>
      <c r="CP46" s="662"/>
      <c r="CQ46" s="663"/>
      <c r="CR46" s="664">
        <v>1041082</v>
      </c>
      <c r="CS46" s="665"/>
      <c r="CT46" s="665"/>
      <c r="CU46" s="665"/>
      <c r="CV46" s="665"/>
      <c r="CW46" s="665"/>
      <c r="CX46" s="665"/>
      <c r="CY46" s="666"/>
      <c r="CZ46" s="667">
        <v>3.8</v>
      </c>
      <c r="DA46" s="668"/>
      <c r="DB46" s="668"/>
      <c r="DC46" s="669"/>
      <c r="DD46" s="670">
        <v>473415</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362</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363</v>
      </c>
      <c r="CG47" s="662"/>
      <c r="CH47" s="662"/>
      <c r="CI47" s="662"/>
      <c r="CJ47" s="662"/>
      <c r="CK47" s="662"/>
      <c r="CL47" s="662"/>
      <c r="CM47" s="662"/>
      <c r="CN47" s="662"/>
      <c r="CO47" s="662"/>
      <c r="CP47" s="662"/>
      <c r="CQ47" s="663"/>
      <c r="CR47" s="664">
        <v>44333</v>
      </c>
      <c r="CS47" s="675"/>
      <c r="CT47" s="675"/>
      <c r="CU47" s="675"/>
      <c r="CV47" s="675"/>
      <c r="CW47" s="675"/>
      <c r="CX47" s="675"/>
      <c r="CY47" s="676"/>
      <c r="CZ47" s="667">
        <v>0.2</v>
      </c>
      <c r="DA47" s="677"/>
      <c r="DB47" s="677"/>
      <c r="DC47" s="678"/>
      <c r="DD47" s="670">
        <v>44333</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364</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365</v>
      </c>
      <c r="CG48" s="662"/>
      <c r="CH48" s="662"/>
      <c r="CI48" s="662"/>
      <c r="CJ48" s="662"/>
      <c r="CK48" s="662"/>
      <c r="CL48" s="662"/>
      <c r="CM48" s="662"/>
      <c r="CN48" s="662"/>
      <c r="CO48" s="662"/>
      <c r="CP48" s="662"/>
      <c r="CQ48" s="663"/>
      <c r="CR48" s="664" t="s">
        <v>129</v>
      </c>
      <c r="CS48" s="665"/>
      <c r="CT48" s="665"/>
      <c r="CU48" s="665"/>
      <c r="CV48" s="665"/>
      <c r="CW48" s="665"/>
      <c r="CX48" s="665"/>
      <c r="CY48" s="666"/>
      <c r="CZ48" s="667" t="s">
        <v>129</v>
      </c>
      <c r="DA48" s="668"/>
      <c r="DB48" s="668"/>
      <c r="DC48" s="669"/>
      <c r="DD48" s="670" t="s">
        <v>129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366</v>
      </c>
      <c r="CE49" s="642"/>
      <c r="CF49" s="642"/>
      <c r="CG49" s="642"/>
      <c r="CH49" s="642"/>
      <c r="CI49" s="642"/>
      <c r="CJ49" s="642"/>
      <c r="CK49" s="642"/>
      <c r="CL49" s="642"/>
      <c r="CM49" s="642"/>
      <c r="CN49" s="642"/>
      <c r="CO49" s="642"/>
      <c r="CP49" s="642"/>
      <c r="CQ49" s="643"/>
      <c r="CR49" s="644">
        <v>27341683</v>
      </c>
      <c r="CS49" s="645"/>
      <c r="CT49" s="645"/>
      <c r="CU49" s="645"/>
      <c r="CV49" s="645"/>
      <c r="CW49" s="645"/>
      <c r="CX49" s="645"/>
      <c r="CY49" s="646"/>
      <c r="CZ49" s="647">
        <v>100</v>
      </c>
      <c r="DA49" s="648"/>
      <c r="DB49" s="648"/>
      <c r="DC49" s="649"/>
      <c r="DD49" s="650">
        <v>16340688</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K4MDDOgXtWU7dDELd/RNcQJtTca7rFS7FBRwtozNR238fPng+SpsbxI2wLjN1iQtF1DGeypfdt5b95EEPpVh7w==" saltValue="xsYJe/i1p8sAwfhSYPhtv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4" t="s">
        <v>367</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368</v>
      </c>
      <c r="DK2" s="1156"/>
      <c r="DL2" s="1156"/>
      <c r="DM2" s="1156"/>
      <c r="DN2" s="1156"/>
      <c r="DO2" s="1157"/>
      <c r="DP2" s="224"/>
      <c r="DQ2" s="1155" t="s">
        <v>369</v>
      </c>
      <c r="DR2" s="1156"/>
      <c r="DS2" s="1156"/>
      <c r="DT2" s="1156"/>
      <c r="DU2" s="1156"/>
      <c r="DV2" s="1156"/>
      <c r="DW2" s="1156"/>
      <c r="DX2" s="1156"/>
      <c r="DY2" s="1156"/>
      <c r="DZ2" s="115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3" t="s">
        <v>370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371</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15">
      <c r="A5" s="1059" t="s">
        <v>372</v>
      </c>
      <c r="B5" s="1060"/>
      <c r="C5" s="1060"/>
      <c r="D5" s="1060"/>
      <c r="E5" s="1060"/>
      <c r="F5" s="1060"/>
      <c r="G5" s="1060"/>
      <c r="H5" s="1060"/>
      <c r="I5" s="1060"/>
      <c r="J5" s="1060"/>
      <c r="K5" s="1060"/>
      <c r="L5" s="1060"/>
      <c r="M5" s="1060"/>
      <c r="N5" s="1060"/>
      <c r="O5" s="1060"/>
      <c r="P5" s="1061"/>
      <c r="Q5" s="1065" t="s">
        <v>373</v>
      </c>
      <c r="R5" s="1066"/>
      <c r="S5" s="1066"/>
      <c r="T5" s="1066"/>
      <c r="U5" s="1067"/>
      <c r="V5" s="1065" t="s">
        <v>374</v>
      </c>
      <c r="W5" s="1066"/>
      <c r="X5" s="1066"/>
      <c r="Y5" s="1066"/>
      <c r="Z5" s="1067"/>
      <c r="AA5" s="1065" t="s">
        <v>375</v>
      </c>
      <c r="AB5" s="1066"/>
      <c r="AC5" s="1066"/>
      <c r="AD5" s="1066"/>
      <c r="AE5" s="1066"/>
      <c r="AF5" s="1158" t="s">
        <v>376</v>
      </c>
      <c r="AG5" s="1066"/>
      <c r="AH5" s="1066"/>
      <c r="AI5" s="1066"/>
      <c r="AJ5" s="1079"/>
      <c r="AK5" s="1066" t="s">
        <v>377</v>
      </c>
      <c r="AL5" s="1066"/>
      <c r="AM5" s="1066"/>
      <c r="AN5" s="1066"/>
      <c r="AO5" s="1067"/>
      <c r="AP5" s="1065" t="s">
        <v>378</v>
      </c>
      <c r="AQ5" s="1066"/>
      <c r="AR5" s="1066"/>
      <c r="AS5" s="1066"/>
      <c r="AT5" s="1067"/>
      <c r="AU5" s="1065" t="s">
        <v>379</v>
      </c>
      <c r="AV5" s="1066"/>
      <c r="AW5" s="1066"/>
      <c r="AX5" s="1066"/>
      <c r="AY5" s="1079"/>
      <c r="AZ5" s="228"/>
      <c r="BA5" s="228"/>
      <c r="BB5" s="228"/>
      <c r="BC5" s="228"/>
      <c r="BD5" s="228"/>
      <c r="BE5" s="229"/>
      <c r="BF5" s="229"/>
      <c r="BG5" s="229"/>
      <c r="BH5" s="229"/>
      <c r="BI5" s="229"/>
      <c r="BJ5" s="229"/>
      <c r="BK5" s="229"/>
      <c r="BL5" s="229"/>
      <c r="BM5" s="229"/>
      <c r="BN5" s="229"/>
      <c r="BO5" s="229"/>
      <c r="BP5" s="229"/>
      <c r="BQ5" s="1059" t="s">
        <v>380</v>
      </c>
      <c r="BR5" s="1060"/>
      <c r="BS5" s="1060"/>
      <c r="BT5" s="1060"/>
      <c r="BU5" s="1060"/>
      <c r="BV5" s="1060"/>
      <c r="BW5" s="1060"/>
      <c r="BX5" s="1060"/>
      <c r="BY5" s="1060"/>
      <c r="BZ5" s="1060"/>
      <c r="CA5" s="1060"/>
      <c r="CB5" s="1060"/>
      <c r="CC5" s="1060"/>
      <c r="CD5" s="1060"/>
      <c r="CE5" s="1060"/>
      <c r="CF5" s="1060"/>
      <c r="CG5" s="1061"/>
      <c r="CH5" s="1065" t="s">
        <v>381</v>
      </c>
      <c r="CI5" s="1066"/>
      <c r="CJ5" s="1066"/>
      <c r="CK5" s="1066"/>
      <c r="CL5" s="1067"/>
      <c r="CM5" s="1065" t="s">
        <v>382</v>
      </c>
      <c r="CN5" s="1066"/>
      <c r="CO5" s="1066"/>
      <c r="CP5" s="1066"/>
      <c r="CQ5" s="1067"/>
      <c r="CR5" s="1065" t="s">
        <v>383</v>
      </c>
      <c r="CS5" s="1066"/>
      <c r="CT5" s="1066"/>
      <c r="CU5" s="1066"/>
      <c r="CV5" s="1067"/>
      <c r="CW5" s="1065" t="s">
        <v>384</v>
      </c>
      <c r="CX5" s="1066"/>
      <c r="CY5" s="1066"/>
      <c r="CZ5" s="1066"/>
      <c r="DA5" s="1067"/>
      <c r="DB5" s="1065" t="s">
        <v>385</v>
      </c>
      <c r="DC5" s="1066"/>
      <c r="DD5" s="1066"/>
      <c r="DE5" s="1066"/>
      <c r="DF5" s="1067"/>
      <c r="DG5" s="1148" t="s">
        <v>386</v>
      </c>
      <c r="DH5" s="1149"/>
      <c r="DI5" s="1149"/>
      <c r="DJ5" s="1149"/>
      <c r="DK5" s="1150"/>
      <c r="DL5" s="1148" t="s">
        <v>387</v>
      </c>
      <c r="DM5" s="1149"/>
      <c r="DN5" s="1149"/>
      <c r="DO5" s="1149"/>
      <c r="DP5" s="1150"/>
      <c r="DQ5" s="1065" t="s">
        <v>388</v>
      </c>
      <c r="DR5" s="1066"/>
      <c r="DS5" s="1066"/>
      <c r="DT5" s="1066"/>
      <c r="DU5" s="1067"/>
      <c r="DV5" s="1065" t="s">
        <v>379</v>
      </c>
      <c r="DW5" s="1066"/>
      <c r="DX5" s="1066"/>
      <c r="DY5" s="1066"/>
      <c r="DZ5" s="1079"/>
      <c r="EA5" s="230"/>
    </row>
    <row r="6" spans="1:131" s="231"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15">
      <c r="A7" s="232">
        <v>1</v>
      </c>
      <c r="B7" s="1111" t="s">
        <v>389</v>
      </c>
      <c r="C7" s="1112"/>
      <c r="D7" s="1112"/>
      <c r="E7" s="1112"/>
      <c r="F7" s="1112"/>
      <c r="G7" s="1112"/>
      <c r="H7" s="1112"/>
      <c r="I7" s="1112"/>
      <c r="J7" s="1112"/>
      <c r="K7" s="1112"/>
      <c r="L7" s="1112"/>
      <c r="M7" s="1112"/>
      <c r="N7" s="1112"/>
      <c r="O7" s="1112"/>
      <c r="P7" s="1113"/>
      <c r="Q7" s="1166">
        <v>28970</v>
      </c>
      <c r="R7" s="1167"/>
      <c r="S7" s="1167"/>
      <c r="T7" s="1167"/>
      <c r="U7" s="1167"/>
      <c r="V7" s="1167">
        <v>27356</v>
      </c>
      <c r="W7" s="1167"/>
      <c r="X7" s="1167"/>
      <c r="Y7" s="1167"/>
      <c r="Z7" s="1167"/>
      <c r="AA7" s="1167">
        <v>1614</v>
      </c>
      <c r="AB7" s="1167"/>
      <c r="AC7" s="1167"/>
      <c r="AD7" s="1167"/>
      <c r="AE7" s="1168"/>
      <c r="AF7" s="1169">
        <v>1334</v>
      </c>
      <c r="AG7" s="1170"/>
      <c r="AH7" s="1170"/>
      <c r="AI7" s="1170"/>
      <c r="AJ7" s="1171"/>
      <c r="AK7" s="1172">
        <v>362</v>
      </c>
      <c r="AL7" s="1173"/>
      <c r="AM7" s="1173"/>
      <c r="AN7" s="1173"/>
      <c r="AO7" s="1173"/>
      <c r="AP7" s="1173">
        <v>17352</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595</v>
      </c>
      <c r="BT7" s="1164"/>
      <c r="BU7" s="1164"/>
      <c r="BV7" s="1164"/>
      <c r="BW7" s="1164"/>
      <c r="BX7" s="1164"/>
      <c r="BY7" s="1164"/>
      <c r="BZ7" s="1164"/>
      <c r="CA7" s="1164"/>
      <c r="CB7" s="1164"/>
      <c r="CC7" s="1164"/>
      <c r="CD7" s="1164"/>
      <c r="CE7" s="1164"/>
      <c r="CF7" s="1164"/>
      <c r="CG7" s="1176"/>
      <c r="CH7" s="1160">
        <v>-13</v>
      </c>
      <c r="CI7" s="1161"/>
      <c r="CJ7" s="1161"/>
      <c r="CK7" s="1161"/>
      <c r="CL7" s="1162"/>
      <c r="CM7" s="1160">
        <v>335</v>
      </c>
      <c r="CN7" s="1161"/>
      <c r="CO7" s="1161"/>
      <c r="CP7" s="1161"/>
      <c r="CQ7" s="1162"/>
      <c r="CR7" s="1160">
        <v>80</v>
      </c>
      <c r="CS7" s="1161"/>
      <c r="CT7" s="1161"/>
      <c r="CU7" s="1161"/>
      <c r="CV7" s="1162"/>
      <c r="CW7" s="1160">
        <v>13</v>
      </c>
      <c r="CX7" s="1161"/>
      <c r="CY7" s="1161"/>
      <c r="CZ7" s="1161"/>
      <c r="DA7" s="1162"/>
      <c r="DB7" s="1160" t="s">
        <v>582</v>
      </c>
      <c r="DC7" s="1161"/>
      <c r="DD7" s="1161"/>
      <c r="DE7" s="1161"/>
      <c r="DF7" s="1162"/>
      <c r="DG7" s="1160" t="s">
        <v>582</v>
      </c>
      <c r="DH7" s="1161"/>
      <c r="DI7" s="1161"/>
      <c r="DJ7" s="1161"/>
      <c r="DK7" s="1162"/>
      <c r="DL7" s="1160" t="s">
        <v>582</v>
      </c>
      <c r="DM7" s="1161"/>
      <c r="DN7" s="1161"/>
      <c r="DO7" s="1161"/>
      <c r="DP7" s="1162"/>
      <c r="DQ7" s="1160" t="s">
        <v>582</v>
      </c>
      <c r="DR7" s="1161"/>
      <c r="DS7" s="1161"/>
      <c r="DT7" s="1161"/>
      <c r="DU7" s="1162"/>
      <c r="DV7" s="1163"/>
      <c r="DW7" s="1164"/>
      <c r="DX7" s="1164"/>
      <c r="DY7" s="1164"/>
      <c r="DZ7" s="1165"/>
      <c r="EA7" s="230"/>
    </row>
    <row r="8" spans="1:131" s="231" customFormat="1" ht="26.25" customHeight="1" x14ac:dyDescent="0.15">
      <c r="A8" s="234">
        <v>2</v>
      </c>
      <c r="B8" s="1094" t="s">
        <v>390</v>
      </c>
      <c r="C8" s="1095"/>
      <c r="D8" s="1095"/>
      <c r="E8" s="1095"/>
      <c r="F8" s="1095"/>
      <c r="G8" s="1095"/>
      <c r="H8" s="1095"/>
      <c r="I8" s="1095"/>
      <c r="J8" s="1095"/>
      <c r="K8" s="1095"/>
      <c r="L8" s="1095"/>
      <c r="M8" s="1095"/>
      <c r="N8" s="1095"/>
      <c r="O8" s="1095"/>
      <c r="P8" s="1096"/>
      <c r="Q8" s="1102">
        <v>18</v>
      </c>
      <c r="R8" s="1103"/>
      <c r="S8" s="1103"/>
      <c r="T8" s="1103"/>
      <c r="U8" s="1103"/>
      <c r="V8" s="1103">
        <v>9</v>
      </c>
      <c r="W8" s="1103"/>
      <c r="X8" s="1103"/>
      <c r="Y8" s="1103"/>
      <c r="Z8" s="1103"/>
      <c r="AA8" s="1103">
        <v>9</v>
      </c>
      <c r="AB8" s="1103"/>
      <c r="AC8" s="1103"/>
      <c r="AD8" s="1103"/>
      <c r="AE8" s="1104"/>
      <c r="AF8" s="1099">
        <v>9</v>
      </c>
      <c r="AG8" s="1100"/>
      <c r="AH8" s="1100"/>
      <c r="AI8" s="1100"/>
      <c r="AJ8" s="1101"/>
      <c r="AK8" s="1144" t="s">
        <v>582</v>
      </c>
      <c r="AL8" s="1145"/>
      <c r="AM8" s="1145"/>
      <c r="AN8" s="1145"/>
      <c r="AO8" s="1145"/>
      <c r="AP8" s="1145" t="s">
        <v>582</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596</v>
      </c>
      <c r="BT8" s="1057"/>
      <c r="BU8" s="1057"/>
      <c r="BV8" s="1057"/>
      <c r="BW8" s="1057"/>
      <c r="BX8" s="1057"/>
      <c r="BY8" s="1057"/>
      <c r="BZ8" s="1057"/>
      <c r="CA8" s="1057"/>
      <c r="CB8" s="1057"/>
      <c r="CC8" s="1057"/>
      <c r="CD8" s="1057"/>
      <c r="CE8" s="1057"/>
      <c r="CF8" s="1057"/>
      <c r="CG8" s="1078"/>
      <c r="CH8" s="1053">
        <v>-9</v>
      </c>
      <c r="CI8" s="1054"/>
      <c r="CJ8" s="1054"/>
      <c r="CK8" s="1054"/>
      <c r="CL8" s="1055"/>
      <c r="CM8" s="1053">
        <v>121</v>
      </c>
      <c r="CN8" s="1054"/>
      <c r="CO8" s="1054"/>
      <c r="CP8" s="1054"/>
      <c r="CQ8" s="1055"/>
      <c r="CR8" s="1053">
        <v>80</v>
      </c>
      <c r="CS8" s="1054"/>
      <c r="CT8" s="1054"/>
      <c r="CU8" s="1054"/>
      <c r="CV8" s="1055"/>
      <c r="CW8" s="1053">
        <v>25</v>
      </c>
      <c r="CX8" s="1054"/>
      <c r="CY8" s="1054"/>
      <c r="CZ8" s="1054"/>
      <c r="DA8" s="1055"/>
      <c r="DB8" s="1053" t="s">
        <v>599</v>
      </c>
      <c r="DC8" s="1054"/>
      <c r="DD8" s="1054"/>
      <c r="DE8" s="1054"/>
      <c r="DF8" s="1055"/>
      <c r="DG8" s="1053" t="s">
        <v>582</v>
      </c>
      <c r="DH8" s="1054"/>
      <c r="DI8" s="1054"/>
      <c r="DJ8" s="1054"/>
      <c r="DK8" s="1055"/>
      <c r="DL8" s="1053" t="s">
        <v>582</v>
      </c>
      <c r="DM8" s="1054"/>
      <c r="DN8" s="1054"/>
      <c r="DO8" s="1054"/>
      <c r="DP8" s="1055"/>
      <c r="DQ8" s="1053" t="s">
        <v>582</v>
      </c>
      <c r="DR8" s="1054"/>
      <c r="DS8" s="1054"/>
      <c r="DT8" s="1054"/>
      <c r="DU8" s="1055"/>
      <c r="DV8" s="1056"/>
      <c r="DW8" s="1057"/>
      <c r="DX8" s="1057"/>
      <c r="DY8" s="1057"/>
      <c r="DZ8" s="1058"/>
      <c r="EA8" s="230"/>
    </row>
    <row r="9" spans="1:131" s="231" customFormat="1" ht="26.25" customHeight="1" x14ac:dyDescent="0.15">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597</v>
      </c>
      <c r="BT9" s="1057"/>
      <c r="BU9" s="1057"/>
      <c r="BV9" s="1057"/>
      <c r="BW9" s="1057"/>
      <c r="BX9" s="1057"/>
      <c r="BY9" s="1057"/>
      <c r="BZ9" s="1057"/>
      <c r="CA9" s="1057"/>
      <c r="CB9" s="1057"/>
      <c r="CC9" s="1057"/>
      <c r="CD9" s="1057"/>
      <c r="CE9" s="1057"/>
      <c r="CF9" s="1057"/>
      <c r="CG9" s="1078"/>
      <c r="CH9" s="1053">
        <v>-19</v>
      </c>
      <c r="CI9" s="1054"/>
      <c r="CJ9" s="1054"/>
      <c r="CK9" s="1054"/>
      <c r="CL9" s="1055"/>
      <c r="CM9" s="1053">
        <v>44</v>
      </c>
      <c r="CN9" s="1054"/>
      <c r="CO9" s="1054"/>
      <c r="CP9" s="1054"/>
      <c r="CQ9" s="1055"/>
      <c r="CR9" s="1053">
        <v>11</v>
      </c>
      <c r="CS9" s="1054"/>
      <c r="CT9" s="1054"/>
      <c r="CU9" s="1054"/>
      <c r="CV9" s="1055"/>
      <c r="CW9" s="1053">
        <v>1</v>
      </c>
      <c r="CX9" s="1054"/>
      <c r="CY9" s="1054"/>
      <c r="CZ9" s="1054"/>
      <c r="DA9" s="1055"/>
      <c r="DB9" s="1053" t="s">
        <v>582</v>
      </c>
      <c r="DC9" s="1054"/>
      <c r="DD9" s="1054"/>
      <c r="DE9" s="1054"/>
      <c r="DF9" s="1055"/>
      <c r="DG9" s="1053" t="s">
        <v>582</v>
      </c>
      <c r="DH9" s="1054"/>
      <c r="DI9" s="1054"/>
      <c r="DJ9" s="1054"/>
      <c r="DK9" s="1055"/>
      <c r="DL9" s="1053" t="s">
        <v>582</v>
      </c>
      <c r="DM9" s="1054"/>
      <c r="DN9" s="1054"/>
      <c r="DO9" s="1054"/>
      <c r="DP9" s="1055"/>
      <c r="DQ9" s="1053" t="s">
        <v>582</v>
      </c>
      <c r="DR9" s="1054"/>
      <c r="DS9" s="1054"/>
      <c r="DT9" s="1054"/>
      <c r="DU9" s="1055"/>
      <c r="DV9" s="1056"/>
      <c r="DW9" s="1057"/>
      <c r="DX9" s="1057"/>
      <c r="DY9" s="1057"/>
      <c r="DZ9" s="1058"/>
      <c r="EA9" s="230"/>
    </row>
    <row r="10" spans="1:131" s="231" customFormat="1" ht="26.25" customHeight="1" x14ac:dyDescent="0.15">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598</v>
      </c>
      <c r="BT10" s="1057"/>
      <c r="BU10" s="1057"/>
      <c r="BV10" s="1057"/>
      <c r="BW10" s="1057"/>
      <c r="BX10" s="1057"/>
      <c r="BY10" s="1057"/>
      <c r="BZ10" s="1057"/>
      <c r="CA10" s="1057"/>
      <c r="CB10" s="1057"/>
      <c r="CC10" s="1057"/>
      <c r="CD10" s="1057"/>
      <c r="CE10" s="1057"/>
      <c r="CF10" s="1057"/>
      <c r="CG10" s="1078"/>
      <c r="CH10" s="1053">
        <v>8</v>
      </c>
      <c r="CI10" s="1054"/>
      <c r="CJ10" s="1054"/>
      <c r="CK10" s="1054"/>
      <c r="CL10" s="1055"/>
      <c r="CM10" s="1053">
        <v>18</v>
      </c>
      <c r="CN10" s="1054"/>
      <c r="CO10" s="1054"/>
      <c r="CP10" s="1054"/>
      <c r="CQ10" s="1055"/>
      <c r="CR10" s="1053">
        <v>2</v>
      </c>
      <c r="CS10" s="1054"/>
      <c r="CT10" s="1054"/>
      <c r="CU10" s="1054"/>
      <c r="CV10" s="1055"/>
      <c r="CW10" s="1053" t="s">
        <v>582</v>
      </c>
      <c r="CX10" s="1054"/>
      <c r="CY10" s="1054"/>
      <c r="CZ10" s="1054"/>
      <c r="DA10" s="1055"/>
      <c r="DB10" s="1053" t="s">
        <v>582</v>
      </c>
      <c r="DC10" s="1054"/>
      <c r="DD10" s="1054"/>
      <c r="DE10" s="1054"/>
      <c r="DF10" s="1055"/>
      <c r="DG10" s="1053" t="s">
        <v>582</v>
      </c>
      <c r="DH10" s="1054"/>
      <c r="DI10" s="1054"/>
      <c r="DJ10" s="1054"/>
      <c r="DK10" s="1055"/>
      <c r="DL10" s="1053" t="s">
        <v>582</v>
      </c>
      <c r="DM10" s="1054"/>
      <c r="DN10" s="1054"/>
      <c r="DO10" s="1054"/>
      <c r="DP10" s="1055"/>
      <c r="DQ10" s="1053" t="s">
        <v>582</v>
      </c>
      <c r="DR10" s="1054"/>
      <c r="DS10" s="1054"/>
      <c r="DT10" s="1054"/>
      <c r="DU10" s="1055"/>
      <c r="DV10" s="1056"/>
      <c r="DW10" s="1057"/>
      <c r="DX10" s="1057"/>
      <c r="DY10" s="1057"/>
      <c r="DZ10" s="1058"/>
      <c r="EA10" s="230"/>
    </row>
    <row r="11" spans="1:131" s="231" customFormat="1" ht="26.25" customHeight="1" x14ac:dyDescent="0.15">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15">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15">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15">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15">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15">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15">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15">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15">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15">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15">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391</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
      <c r="A23" s="236" t="s">
        <v>392</v>
      </c>
      <c r="B23" s="1001" t="s">
        <v>393</v>
      </c>
      <c r="C23" s="1002"/>
      <c r="D23" s="1002"/>
      <c r="E23" s="1002"/>
      <c r="F23" s="1002"/>
      <c r="G23" s="1002"/>
      <c r="H23" s="1002"/>
      <c r="I23" s="1002"/>
      <c r="J23" s="1002"/>
      <c r="K23" s="1002"/>
      <c r="L23" s="1002"/>
      <c r="M23" s="1002"/>
      <c r="N23" s="1002"/>
      <c r="O23" s="1002"/>
      <c r="P23" s="1012"/>
      <c r="Q23" s="1131">
        <v>28989</v>
      </c>
      <c r="R23" s="1125"/>
      <c r="S23" s="1125"/>
      <c r="T23" s="1125"/>
      <c r="U23" s="1125"/>
      <c r="V23" s="1125">
        <v>27365</v>
      </c>
      <c r="W23" s="1125"/>
      <c r="X23" s="1125"/>
      <c r="Y23" s="1125"/>
      <c r="Z23" s="1125"/>
      <c r="AA23" s="1125">
        <v>1623</v>
      </c>
      <c r="AB23" s="1125"/>
      <c r="AC23" s="1125"/>
      <c r="AD23" s="1125"/>
      <c r="AE23" s="1132"/>
      <c r="AF23" s="1133">
        <v>1343</v>
      </c>
      <c r="AG23" s="1125"/>
      <c r="AH23" s="1125"/>
      <c r="AI23" s="1125"/>
      <c r="AJ23" s="1134"/>
      <c r="AK23" s="1135"/>
      <c r="AL23" s="1136"/>
      <c r="AM23" s="1136"/>
      <c r="AN23" s="1136"/>
      <c r="AO23" s="1136"/>
      <c r="AP23" s="1125">
        <v>17352</v>
      </c>
      <c r="AQ23" s="1125"/>
      <c r="AR23" s="1125"/>
      <c r="AS23" s="1125"/>
      <c r="AT23" s="1125"/>
      <c r="AU23" s="1126"/>
      <c r="AV23" s="1126"/>
      <c r="AW23" s="1126"/>
      <c r="AX23" s="1126"/>
      <c r="AY23" s="1127"/>
      <c r="AZ23" s="1128" t="s">
        <v>394</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15">
      <c r="A24" s="1124" t="s">
        <v>395</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
      <c r="A25" s="1123" t="s">
        <v>396</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15">
      <c r="A26" s="1059" t="s">
        <v>372</v>
      </c>
      <c r="B26" s="1060"/>
      <c r="C26" s="1060"/>
      <c r="D26" s="1060"/>
      <c r="E26" s="1060"/>
      <c r="F26" s="1060"/>
      <c r="G26" s="1060"/>
      <c r="H26" s="1060"/>
      <c r="I26" s="1060"/>
      <c r="J26" s="1060"/>
      <c r="K26" s="1060"/>
      <c r="L26" s="1060"/>
      <c r="M26" s="1060"/>
      <c r="N26" s="1060"/>
      <c r="O26" s="1060"/>
      <c r="P26" s="1061"/>
      <c r="Q26" s="1065" t="s">
        <v>397</v>
      </c>
      <c r="R26" s="1066"/>
      <c r="S26" s="1066"/>
      <c r="T26" s="1066"/>
      <c r="U26" s="1067"/>
      <c r="V26" s="1065" t="s">
        <v>398</v>
      </c>
      <c r="W26" s="1066"/>
      <c r="X26" s="1066"/>
      <c r="Y26" s="1066"/>
      <c r="Z26" s="1067"/>
      <c r="AA26" s="1065" t="s">
        <v>399</v>
      </c>
      <c r="AB26" s="1066"/>
      <c r="AC26" s="1066"/>
      <c r="AD26" s="1066"/>
      <c r="AE26" s="1066"/>
      <c r="AF26" s="1119" t="s">
        <v>400</v>
      </c>
      <c r="AG26" s="1072"/>
      <c r="AH26" s="1072"/>
      <c r="AI26" s="1072"/>
      <c r="AJ26" s="1120"/>
      <c r="AK26" s="1066" t="s">
        <v>401</v>
      </c>
      <c r="AL26" s="1066"/>
      <c r="AM26" s="1066"/>
      <c r="AN26" s="1066"/>
      <c r="AO26" s="1067"/>
      <c r="AP26" s="1065" t="s">
        <v>402</v>
      </c>
      <c r="AQ26" s="1066"/>
      <c r="AR26" s="1066"/>
      <c r="AS26" s="1066"/>
      <c r="AT26" s="1067"/>
      <c r="AU26" s="1065" t="s">
        <v>403</v>
      </c>
      <c r="AV26" s="1066"/>
      <c r="AW26" s="1066"/>
      <c r="AX26" s="1066"/>
      <c r="AY26" s="1067"/>
      <c r="AZ26" s="1065" t="s">
        <v>404</v>
      </c>
      <c r="BA26" s="1066"/>
      <c r="BB26" s="1066"/>
      <c r="BC26" s="1066"/>
      <c r="BD26" s="1067"/>
      <c r="BE26" s="1065" t="s">
        <v>379</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15">
      <c r="A28" s="238">
        <v>1</v>
      </c>
      <c r="B28" s="1111" t="s">
        <v>405</v>
      </c>
      <c r="C28" s="1112"/>
      <c r="D28" s="1112"/>
      <c r="E28" s="1112"/>
      <c r="F28" s="1112"/>
      <c r="G28" s="1112"/>
      <c r="H28" s="1112"/>
      <c r="I28" s="1112"/>
      <c r="J28" s="1112"/>
      <c r="K28" s="1112"/>
      <c r="L28" s="1112"/>
      <c r="M28" s="1112"/>
      <c r="N28" s="1112"/>
      <c r="O28" s="1112"/>
      <c r="P28" s="1113"/>
      <c r="Q28" s="1114">
        <v>6963</v>
      </c>
      <c r="R28" s="1115"/>
      <c r="S28" s="1115"/>
      <c r="T28" s="1115"/>
      <c r="U28" s="1115"/>
      <c r="V28" s="1115">
        <v>6747</v>
      </c>
      <c r="W28" s="1115"/>
      <c r="X28" s="1115"/>
      <c r="Y28" s="1115"/>
      <c r="Z28" s="1115"/>
      <c r="AA28" s="1115">
        <v>216</v>
      </c>
      <c r="AB28" s="1115"/>
      <c r="AC28" s="1115"/>
      <c r="AD28" s="1115"/>
      <c r="AE28" s="1116"/>
      <c r="AF28" s="1117">
        <v>216</v>
      </c>
      <c r="AG28" s="1115"/>
      <c r="AH28" s="1115"/>
      <c r="AI28" s="1115"/>
      <c r="AJ28" s="1118"/>
      <c r="AK28" s="1106">
        <v>396</v>
      </c>
      <c r="AL28" s="1107"/>
      <c r="AM28" s="1107"/>
      <c r="AN28" s="1107"/>
      <c r="AO28" s="1107"/>
      <c r="AP28" s="1107" t="s">
        <v>583</v>
      </c>
      <c r="AQ28" s="1107"/>
      <c r="AR28" s="1107"/>
      <c r="AS28" s="1107"/>
      <c r="AT28" s="1107"/>
      <c r="AU28" s="1107"/>
      <c r="AV28" s="1107"/>
      <c r="AW28" s="1107"/>
      <c r="AX28" s="1107"/>
      <c r="AY28" s="1107"/>
      <c r="AZ28" s="1108" t="s">
        <v>582</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15">
      <c r="A29" s="238">
        <v>2</v>
      </c>
      <c r="B29" s="1094" t="s">
        <v>406</v>
      </c>
      <c r="C29" s="1095"/>
      <c r="D29" s="1095"/>
      <c r="E29" s="1095"/>
      <c r="F29" s="1095"/>
      <c r="G29" s="1095"/>
      <c r="H29" s="1095"/>
      <c r="I29" s="1095"/>
      <c r="J29" s="1095"/>
      <c r="K29" s="1095"/>
      <c r="L29" s="1095"/>
      <c r="M29" s="1095"/>
      <c r="N29" s="1095"/>
      <c r="O29" s="1095"/>
      <c r="P29" s="1096"/>
      <c r="Q29" s="1102">
        <v>822</v>
      </c>
      <c r="R29" s="1103"/>
      <c r="S29" s="1103"/>
      <c r="T29" s="1103"/>
      <c r="U29" s="1103"/>
      <c r="V29" s="1103">
        <v>819</v>
      </c>
      <c r="W29" s="1103"/>
      <c r="X29" s="1103"/>
      <c r="Y29" s="1103"/>
      <c r="Z29" s="1103"/>
      <c r="AA29" s="1103">
        <v>3</v>
      </c>
      <c r="AB29" s="1103"/>
      <c r="AC29" s="1103"/>
      <c r="AD29" s="1103"/>
      <c r="AE29" s="1104"/>
      <c r="AF29" s="1099">
        <v>3</v>
      </c>
      <c r="AG29" s="1100"/>
      <c r="AH29" s="1100"/>
      <c r="AI29" s="1100"/>
      <c r="AJ29" s="1101"/>
      <c r="AK29" s="1044">
        <v>169</v>
      </c>
      <c r="AL29" s="1035"/>
      <c r="AM29" s="1035"/>
      <c r="AN29" s="1035"/>
      <c r="AO29" s="1035"/>
      <c r="AP29" s="1035" t="s">
        <v>582</v>
      </c>
      <c r="AQ29" s="1035"/>
      <c r="AR29" s="1035"/>
      <c r="AS29" s="1035"/>
      <c r="AT29" s="1035"/>
      <c r="AU29" s="1035"/>
      <c r="AV29" s="1035"/>
      <c r="AW29" s="1035"/>
      <c r="AX29" s="1035"/>
      <c r="AY29" s="1035"/>
      <c r="AZ29" s="1105" t="s">
        <v>582</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15">
      <c r="A30" s="238">
        <v>3</v>
      </c>
      <c r="B30" s="1094" t="s">
        <v>407</v>
      </c>
      <c r="C30" s="1095"/>
      <c r="D30" s="1095"/>
      <c r="E30" s="1095"/>
      <c r="F30" s="1095"/>
      <c r="G30" s="1095"/>
      <c r="H30" s="1095"/>
      <c r="I30" s="1095"/>
      <c r="J30" s="1095"/>
      <c r="K30" s="1095"/>
      <c r="L30" s="1095"/>
      <c r="M30" s="1095"/>
      <c r="N30" s="1095"/>
      <c r="O30" s="1095"/>
      <c r="P30" s="1096"/>
      <c r="Q30" s="1102">
        <v>4737</v>
      </c>
      <c r="R30" s="1103"/>
      <c r="S30" s="1103"/>
      <c r="T30" s="1103"/>
      <c r="U30" s="1103"/>
      <c r="V30" s="1103">
        <v>4690</v>
      </c>
      <c r="W30" s="1103"/>
      <c r="X30" s="1103"/>
      <c r="Y30" s="1103"/>
      <c r="Z30" s="1103"/>
      <c r="AA30" s="1103">
        <v>47</v>
      </c>
      <c r="AB30" s="1103"/>
      <c r="AC30" s="1103"/>
      <c r="AD30" s="1103"/>
      <c r="AE30" s="1104"/>
      <c r="AF30" s="1099">
        <v>47</v>
      </c>
      <c r="AG30" s="1100"/>
      <c r="AH30" s="1100"/>
      <c r="AI30" s="1100"/>
      <c r="AJ30" s="1101"/>
      <c r="AK30" s="1044">
        <v>676</v>
      </c>
      <c r="AL30" s="1035"/>
      <c r="AM30" s="1035"/>
      <c r="AN30" s="1035"/>
      <c r="AO30" s="1035"/>
      <c r="AP30" s="1035" t="s">
        <v>582</v>
      </c>
      <c r="AQ30" s="1035"/>
      <c r="AR30" s="1035"/>
      <c r="AS30" s="1035"/>
      <c r="AT30" s="1035"/>
      <c r="AU30" s="1035"/>
      <c r="AV30" s="1035"/>
      <c r="AW30" s="1035"/>
      <c r="AX30" s="1035"/>
      <c r="AY30" s="1035"/>
      <c r="AZ30" s="1105" t="s">
        <v>582</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15">
      <c r="A31" s="238">
        <v>4</v>
      </c>
      <c r="B31" s="1094" t="s">
        <v>408</v>
      </c>
      <c r="C31" s="1095"/>
      <c r="D31" s="1095"/>
      <c r="E31" s="1095"/>
      <c r="F31" s="1095"/>
      <c r="G31" s="1095"/>
      <c r="H31" s="1095"/>
      <c r="I31" s="1095"/>
      <c r="J31" s="1095"/>
      <c r="K31" s="1095"/>
      <c r="L31" s="1095"/>
      <c r="M31" s="1095"/>
      <c r="N31" s="1095"/>
      <c r="O31" s="1095"/>
      <c r="P31" s="1096"/>
      <c r="Q31" s="1102">
        <v>1452</v>
      </c>
      <c r="R31" s="1103"/>
      <c r="S31" s="1103"/>
      <c r="T31" s="1103"/>
      <c r="U31" s="1103"/>
      <c r="V31" s="1103">
        <v>1372</v>
      </c>
      <c r="W31" s="1103"/>
      <c r="X31" s="1103"/>
      <c r="Y31" s="1103"/>
      <c r="Z31" s="1103"/>
      <c r="AA31" s="1103">
        <v>80</v>
      </c>
      <c r="AB31" s="1103"/>
      <c r="AC31" s="1103"/>
      <c r="AD31" s="1103"/>
      <c r="AE31" s="1104"/>
      <c r="AF31" s="1099">
        <v>222</v>
      </c>
      <c r="AG31" s="1100"/>
      <c r="AH31" s="1100"/>
      <c r="AI31" s="1100"/>
      <c r="AJ31" s="1101"/>
      <c r="AK31" s="1044">
        <v>397</v>
      </c>
      <c r="AL31" s="1035"/>
      <c r="AM31" s="1035"/>
      <c r="AN31" s="1035"/>
      <c r="AO31" s="1035"/>
      <c r="AP31" s="1035">
        <v>7630</v>
      </c>
      <c r="AQ31" s="1035"/>
      <c r="AR31" s="1035"/>
      <c r="AS31" s="1035"/>
      <c r="AT31" s="1035"/>
      <c r="AU31" s="1035">
        <v>4494</v>
      </c>
      <c r="AV31" s="1035"/>
      <c r="AW31" s="1035"/>
      <c r="AX31" s="1035"/>
      <c r="AY31" s="1035"/>
      <c r="AZ31" s="1105" t="s">
        <v>582</v>
      </c>
      <c r="BA31" s="1105"/>
      <c r="BB31" s="1105"/>
      <c r="BC31" s="1105"/>
      <c r="BD31" s="1105"/>
      <c r="BE31" s="1036" t="s">
        <v>409</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15">
      <c r="A32" s="238">
        <v>5</v>
      </c>
      <c r="B32" s="1094" t="s">
        <v>410</v>
      </c>
      <c r="C32" s="1095"/>
      <c r="D32" s="1095"/>
      <c r="E32" s="1095"/>
      <c r="F32" s="1095"/>
      <c r="G32" s="1095"/>
      <c r="H32" s="1095"/>
      <c r="I32" s="1095"/>
      <c r="J32" s="1095"/>
      <c r="K32" s="1095"/>
      <c r="L32" s="1095"/>
      <c r="M32" s="1095"/>
      <c r="N32" s="1095"/>
      <c r="O32" s="1095"/>
      <c r="P32" s="1096"/>
      <c r="Q32" s="1102">
        <v>1795</v>
      </c>
      <c r="R32" s="1103"/>
      <c r="S32" s="1103"/>
      <c r="T32" s="1103"/>
      <c r="U32" s="1103"/>
      <c r="V32" s="1103">
        <v>1543</v>
      </c>
      <c r="W32" s="1103"/>
      <c r="X32" s="1103"/>
      <c r="Y32" s="1103"/>
      <c r="Z32" s="1103"/>
      <c r="AA32" s="1103">
        <v>253</v>
      </c>
      <c r="AB32" s="1103"/>
      <c r="AC32" s="1103"/>
      <c r="AD32" s="1103"/>
      <c r="AE32" s="1104"/>
      <c r="AF32" s="1099">
        <v>2349</v>
      </c>
      <c r="AG32" s="1100"/>
      <c r="AH32" s="1100"/>
      <c r="AI32" s="1100"/>
      <c r="AJ32" s="1101"/>
      <c r="AK32" s="1044">
        <v>1</v>
      </c>
      <c r="AL32" s="1035"/>
      <c r="AM32" s="1035"/>
      <c r="AN32" s="1035"/>
      <c r="AO32" s="1035"/>
      <c r="AP32" s="1035">
        <v>3711</v>
      </c>
      <c r="AQ32" s="1035"/>
      <c r="AR32" s="1035"/>
      <c r="AS32" s="1035"/>
      <c r="AT32" s="1035"/>
      <c r="AU32" s="1035">
        <v>71</v>
      </c>
      <c r="AV32" s="1035"/>
      <c r="AW32" s="1035"/>
      <c r="AX32" s="1035"/>
      <c r="AY32" s="1035"/>
      <c r="AZ32" s="1105" t="s">
        <v>582</v>
      </c>
      <c r="BA32" s="1105"/>
      <c r="BB32" s="1105"/>
      <c r="BC32" s="1105"/>
      <c r="BD32" s="1105"/>
      <c r="BE32" s="1036" t="s">
        <v>411</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15">
      <c r="A33" s="238">
        <v>6</v>
      </c>
      <c r="B33" s="1094" t="s">
        <v>412</v>
      </c>
      <c r="C33" s="1095"/>
      <c r="D33" s="1095"/>
      <c r="E33" s="1095"/>
      <c r="F33" s="1095"/>
      <c r="G33" s="1095"/>
      <c r="H33" s="1095"/>
      <c r="I33" s="1095"/>
      <c r="J33" s="1095"/>
      <c r="K33" s="1095"/>
      <c r="L33" s="1095"/>
      <c r="M33" s="1095"/>
      <c r="N33" s="1095"/>
      <c r="O33" s="1095"/>
      <c r="P33" s="1096"/>
      <c r="Q33" s="1102">
        <v>91</v>
      </c>
      <c r="R33" s="1103"/>
      <c r="S33" s="1103"/>
      <c r="T33" s="1103"/>
      <c r="U33" s="1103"/>
      <c r="V33" s="1103">
        <v>82</v>
      </c>
      <c r="W33" s="1103"/>
      <c r="X33" s="1103"/>
      <c r="Y33" s="1103"/>
      <c r="Z33" s="1103"/>
      <c r="AA33" s="1103">
        <v>9</v>
      </c>
      <c r="AB33" s="1103"/>
      <c r="AC33" s="1103"/>
      <c r="AD33" s="1103"/>
      <c r="AE33" s="1104"/>
      <c r="AF33" s="1099">
        <v>9</v>
      </c>
      <c r="AG33" s="1100"/>
      <c r="AH33" s="1100"/>
      <c r="AI33" s="1100"/>
      <c r="AJ33" s="1101"/>
      <c r="AK33" s="1044">
        <v>50</v>
      </c>
      <c r="AL33" s="1035"/>
      <c r="AM33" s="1035"/>
      <c r="AN33" s="1035"/>
      <c r="AO33" s="1035"/>
      <c r="AP33" s="1035">
        <v>256</v>
      </c>
      <c r="AQ33" s="1035"/>
      <c r="AR33" s="1035"/>
      <c r="AS33" s="1035"/>
      <c r="AT33" s="1035"/>
      <c r="AU33" s="1035">
        <v>256</v>
      </c>
      <c r="AV33" s="1035"/>
      <c r="AW33" s="1035"/>
      <c r="AX33" s="1035"/>
      <c r="AY33" s="1035"/>
      <c r="AZ33" s="1105" t="s">
        <v>582</v>
      </c>
      <c r="BA33" s="1105"/>
      <c r="BB33" s="1105"/>
      <c r="BC33" s="1105"/>
      <c r="BD33" s="1105"/>
      <c r="BE33" s="1036" t="s">
        <v>413</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15">
      <c r="A34" s="238">
        <v>7</v>
      </c>
      <c r="B34" s="1094" t="s">
        <v>414</v>
      </c>
      <c r="C34" s="1095"/>
      <c r="D34" s="1095"/>
      <c r="E34" s="1095"/>
      <c r="F34" s="1095"/>
      <c r="G34" s="1095"/>
      <c r="H34" s="1095"/>
      <c r="I34" s="1095"/>
      <c r="J34" s="1095"/>
      <c r="K34" s="1095"/>
      <c r="L34" s="1095"/>
      <c r="M34" s="1095"/>
      <c r="N34" s="1095"/>
      <c r="O34" s="1095"/>
      <c r="P34" s="1096"/>
      <c r="Q34" s="1102">
        <v>164</v>
      </c>
      <c r="R34" s="1103"/>
      <c r="S34" s="1103"/>
      <c r="T34" s="1103"/>
      <c r="U34" s="1103"/>
      <c r="V34" s="1103">
        <v>94</v>
      </c>
      <c r="W34" s="1103"/>
      <c r="X34" s="1103"/>
      <c r="Y34" s="1103"/>
      <c r="Z34" s="1103"/>
      <c r="AA34" s="1103">
        <v>70</v>
      </c>
      <c r="AB34" s="1103"/>
      <c r="AC34" s="1103"/>
      <c r="AD34" s="1103"/>
      <c r="AE34" s="1104"/>
      <c r="AF34" s="1099">
        <v>534</v>
      </c>
      <c r="AG34" s="1100"/>
      <c r="AH34" s="1100"/>
      <c r="AI34" s="1100"/>
      <c r="AJ34" s="1101"/>
      <c r="AK34" s="1044">
        <v>45</v>
      </c>
      <c r="AL34" s="1035"/>
      <c r="AM34" s="1035"/>
      <c r="AN34" s="1035"/>
      <c r="AO34" s="1035"/>
      <c r="AP34" s="1035" t="s">
        <v>582</v>
      </c>
      <c r="AQ34" s="1035"/>
      <c r="AR34" s="1035"/>
      <c r="AS34" s="1035"/>
      <c r="AT34" s="1035"/>
      <c r="AU34" s="1035" t="s">
        <v>582</v>
      </c>
      <c r="AV34" s="1035"/>
      <c r="AW34" s="1035"/>
      <c r="AX34" s="1035"/>
      <c r="AY34" s="1035"/>
      <c r="AZ34" s="1105" t="s">
        <v>582</v>
      </c>
      <c r="BA34" s="1105"/>
      <c r="BB34" s="1105"/>
      <c r="BC34" s="1105"/>
      <c r="BD34" s="1105"/>
      <c r="BE34" s="1036" t="s">
        <v>415</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15">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15">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15">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15">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15">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15">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15">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15">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15">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15">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15">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15">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15">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15">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15">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15">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15">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15">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15">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15">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15">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15">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15">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15">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15">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15">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15">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416</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
      <c r="A63" s="236" t="s">
        <v>392</v>
      </c>
      <c r="B63" s="1001" t="s">
        <v>417</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3380</v>
      </c>
      <c r="AG63" s="1023"/>
      <c r="AH63" s="1023"/>
      <c r="AI63" s="1023"/>
      <c r="AJ63" s="1086"/>
      <c r="AK63" s="1087"/>
      <c r="AL63" s="1027"/>
      <c r="AM63" s="1027"/>
      <c r="AN63" s="1027"/>
      <c r="AO63" s="1027"/>
      <c r="AP63" s="1023">
        <v>11597</v>
      </c>
      <c r="AQ63" s="1023"/>
      <c r="AR63" s="1023"/>
      <c r="AS63" s="1023"/>
      <c r="AT63" s="1023"/>
      <c r="AU63" s="1023">
        <v>4821</v>
      </c>
      <c r="AV63" s="1023"/>
      <c r="AW63" s="1023"/>
      <c r="AX63" s="1023"/>
      <c r="AY63" s="1023"/>
      <c r="AZ63" s="1081"/>
      <c r="BA63" s="1081"/>
      <c r="BB63" s="1081"/>
      <c r="BC63" s="1081"/>
      <c r="BD63" s="1081"/>
      <c r="BE63" s="1024"/>
      <c r="BF63" s="1024"/>
      <c r="BG63" s="1024"/>
      <c r="BH63" s="1024"/>
      <c r="BI63" s="1025"/>
      <c r="BJ63" s="1082" t="s">
        <v>129</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15">
      <c r="A66" s="1059" t="s">
        <v>419</v>
      </c>
      <c r="B66" s="1060"/>
      <c r="C66" s="1060"/>
      <c r="D66" s="1060"/>
      <c r="E66" s="1060"/>
      <c r="F66" s="1060"/>
      <c r="G66" s="1060"/>
      <c r="H66" s="1060"/>
      <c r="I66" s="1060"/>
      <c r="J66" s="1060"/>
      <c r="K66" s="1060"/>
      <c r="L66" s="1060"/>
      <c r="M66" s="1060"/>
      <c r="N66" s="1060"/>
      <c r="O66" s="1060"/>
      <c r="P66" s="1061"/>
      <c r="Q66" s="1065" t="s">
        <v>420</v>
      </c>
      <c r="R66" s="1066"/>
      <c r="S66" s="1066"/>
      <c r="T66" s="1066"/>
      <c r="U66" s="1067"/>
      <c r="V66" s="1065" t="s">
        <v>421</v>
      </c>
      <c r="W66" s="1066"/>
      <c r="X66" s="1066"/>
      <c r="Y66" s="1066"/>
      <c r="Z66" s="1067"/>
      <c r="AA66" s="1065" t="s">
        <v>399</v>
      </c>
      <c r="AB66" s="1066"/>
      <c r="AC66" s="1066"/>
      <c r="AD66" s="1066"/>
      <c r="AE66" s="1067"/>
      <c r="AF66" s="1071" t="s">
        <v>422</v>
      </c>
      <c r="AG66" s="1072"/>
      <c r="AH66" s="1072"/>
      <c r="AI66" s="1072"/>
      <c r="AJ66" s="1073"/>
      <c r="AK66" s="1065" t="s">
        <v>401</v>
      </c>
      <c r="AL66" s="1060"/>
      <c r="AM66" s="1060"/>
      <c r="AN66" s="1060"/>
      <c r="AO66" s="1061"/>
      <c r="AP66" s="1065" t="s">
        <v>423</v>
      </c>
      <c r="AQ66" s="1066"/>
      <c r="AR66" s="1066"/>
      <c r="AS66" s="1066"/>
      <c r="AT66" s="1067"/>
      <c r="AU66" s="1065" t="s">
        <v>424</v>
      </c>
      <c r="AV66" s="1066"/>
      <c r="AW66" s="1066"/>
      <c r="AX66" s="1066"/>
      <c r="AY66" s="1067"/>
      <c r="AZ66" s="1065" t="s">
        <v>379</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15">
      <c r="A68" s="232">
        <v>1</v>
      </c>
      <c r="B68" s="1049" t="s">
        <v>584</v>
      </c>
      <c r="C68" s="1050"/>
      <c r="D68" s="1050"/>
      <c r="E68" s="1050"/>
      <c r="F68" s="1050"/>
      <c r="G68" s="1050"/>
      <c r="H68" s="1050"/>
      <c r="I68" s="1050"/>
      <c r="J68" s="1050"/>
      <c r="K68" s="1050"/>
      <c r="L68" s="1050"/>
      <c r="M68" s="1050"/>
      <c r="N68" s="1050"/>
      <c r="O68" s="1050"/>
      <c r="P68" s="1051"/>
      <c r="Q68" s="1052">
        <v>15755</v>
      </c>
      <c r="R68" s="1046"/>
      <c r="S68" s="1046"/>
      <c r="T68" s="1046"/>
      <c r="U68" s="1046"/>
      <c r="V68" s="1046">
        <v>15733</v>
      </c>
      <c r="W68" s="1046"/>
      <c r="X68" s="1046"/>
      <c r="Y68" s="1046"/>
      <c r="Z68" s="1046"/>
      <c r="AA68" s="1046">
        <v>22</v>
      </c>
      <c r="AB68" s="1046"/>
      <c r="AC68" s="1046"/>
      <c r="AD68" s="1046"/>
      <c r="AE68" s="1046"/>
      <c r="AF68" s="1046">
        <v>22</v>
      </c>
      <c r="AG68" s="1046"/>
      <c r="AH68" s="1046"/>
      <c r="AI68" s="1046"/>
      <c r="AJ68" s="1046"/>
      <c r="AK68" s="1046">
        <v>77</v>
      </c>
      <c r="AL68" s="1046"/>
      <c r="AM68" s="1046"/>
      <c r="AN68" s="1046"/>
      <c r="AO68" s="1046"/>
      <c r="AP68" s="1046" t="s">
        <v>582</v>
      </c>
      <c r="AQ68" s="1046"/>
      <c r="AR68" s="1046"/>
      <c r="AS68" s="1046"/>
      <c r="AT68" s="1046"/>
      <c r="AU68" s="1046" t="s">
        <v>582</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15">
      <c r="A69" s="234">
        <v>2</v>
      </c>
      <c r="B69" s="1038" t="s">
        <v>585</v>
      </c>
      <c r="C69" s="1039"/>
      <c r="D69" s="1039"/>
      <c r="E69" s="1039"/>
      <c r="F69" s="1039"/>
      <c r="G69" s="1039"/>
      <c r="H69" s="1039"/>
      <c r="I69" s="1039"/>
      <c r="J69" s="1039"/>
      <c r="K69" s="1039"/>
      <c r="L69" s="1039"/>
      <c r="M69" s="1039"/>
      <c r="N69" s="1039"/>
      <c r="O69" s="1039"/>
      <c r="P69" s="1040"/>
      <c r="Q69" s="1041">
        <v>96</v>
      </c>
      <c r="R69" s="1035"/>
      <c r="S69" s="1035"/>
      <c r="T69" s="1035"/>
      <c r="U69" s="1035"/>
      <c r="V69" s="1035">
        <v>95</v>
      </c>
      <c r="W69" s="1035"/>
      <c r="X69" s="1035"/>
      <c r="Y69" s="1035"/>
      <c r="Z69" s="1035"/>
      <c r="AA69" s="1035">
        <v>1</v>
      </c>
      <c r="AB69" s="1035"/>
      <c r="AC69" s="1035"/>
      <c r="AD69" s="1035"/>
      <c r="AE69" s="1035"/>
      <c r="AF69" s="1035">
        <v>1</v>
      </c>
      <c r="AG69" s="1035"/>
      <c r="AH69" s="1035"/>
      <c r="AI69" s="1035"/>
      <c r="AJ69" s="1035"/>
      <c r="AK69" s="1035">
        <v>3</v>
      </c>
      <c r="AL69" s="1035"/>
      <c r="AM69" s="1035"/>
      <c r="AN69" s="1035"/>
      <c r="AO69" s="1035"/>
      <c r="AP69" s="1035" t="s">
        <v>582</v>
      </c>
      <c r="AQ69" s="1035"/>
      <c r="AR69" s="1035"/>
      <c r="AS69" s="1035"/>
      <c r="AT69" s="1035"/>
      <c r="AU69" s="1035" t="s">
        <v>605</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15">
      <c r="A70" s="234">
        <v>3</v>
      </c>
      <c r="B70" s="1038" t="s">
        <v>586</v>
      </c>
      <c r="C70" s="1039"/>
      <c r="D70" s="1039"/>
      <c r="E70" s="1039"/>
      <c r="F70" s="1039"/>
      <c r="G70" s="1039"/>
      <c r="H70" s="1039"/>
      <c r="I70" s="1039"/>
      <c r="J70" s="1039"/>
      <c r="K70" s="1039"/>
      <c r="L70" s="1039"/>
      <c r="M70" s="1039"/>
      <c r="N70" s="1039"/>
      <c r="O70" s="1039"/>
      <c r="P70" s="1040"/>
      <c r="Q70" s="1041">
        <v>461</v>
      </c>
      <c r="R70" s="1035"/>
      <c r="S70" s="1035"/>
      <c r="T70" s="1035"/>
      <c r="U70" s="1035"/>
      <c r="V70" s="1035">
        <v>257</v>
      </c>
      <c r="W70" s="1035"/>
      <c r="X70" s="1035"/>
      <c r="Y70" s="1035"/>
      <c r="Z70" s="1035"/>
      <c r="AA70" s="1035">
        <v>204</v>
      </c>
      <c r="AB70" s="1035"/>
      <c r="AC70" s="1035"/>
      <c r="AD70" s="1035"/>
      <c r="AE70" s="1035"/>
      <c r="AF70" s="1035">
        <v>204</v>
      </c>
      <c r="AG70" s="1035"/>
      <c r="AH70" s="1035"/>
      <c r="AI70" s="1035"/>
      <c r="AJ70" s="1035"/>
      <c r="AK70" s="1035" t="s">
        <v>582</v>
      </c>
      <c r="AL70" s="1035"/>
      <c r="AM70" s="1035"/>
      <c r="AN70" s="1035"/>
      <c r="AO70" s="1035"/>
      <c r="AP70" s="1035" t="s">
        <v>582</v>
      </c>
      <c r="AQ70" s="1035"/>
      <c r="AR70" s="1035"/>
      <c r="AS70" s="1035"/>
      <c r="AT70" s="1035"/>
      <c r="AU70" s="1035" t="s">
        <v>582</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15">
      <c r="A71" s="234">
        <v>4</v>
      </c>
      <c r="B71" s="1038" t="s">
        <v>587</v>
      </c>
      <c r="C71" s="1039"/>
      <c r="D71" s="1039"/>
      <c r="E71" s="1039"/>
      <c r="F71" s="1039"/>
      <c r="G71" s="1039"/>
      <c r="H71" s="1039"/>
      <c r="I71" s="1039"/>
      <c r="J71" s="1039"/>
      <c r="K71" s="1039"/>
      <c r="L71" s="1039"/>
      <c r="M71" s="1039"/>
      <c r="N71" s="1039"/>
      <c r="O71" s="1039"/>
      <c r="P71" s="1040"/>
      <c r="Q71" s="1041">
        <v>975</v>
      </c>
      <c r="R71" s="1035"/>
      <c r="S71" s="1035"/>
      <c r="T71" s="1035"/>
      <c r="U71" s="1035"/>
      <c r="V71" s="1035">
        <v>965</v>
      </c>
      <c r="W71" s="1035"/>
      <c r="X71" s="1035"/>
      <c r="Y71" s="1035"/>
      <c r="Z71" s="1035"/>
      <c r="AA71" s="1035">
        <v>10</v>
      </c>
      <c r="AB71" s="1035"/>
      <c r="AC71" s="1035"/>
      <c r="AD71" s="1035"/>
      <c r="AE71" s="1035"/>
      <c r="AF71" s="1035">
        <v>10</v>
      </c>
      <c r="AG71" s="1035"/>
      <c r="AH71" s="1035"/>
      <c r="AI71" s="1035"/>
      <c r="AJ71" s="1035"/>
      <c r="AK71" s="1035" t="s">
        <v>582</v>
      </c>
      <c r="AL71" s="1035"/>
      <c r="AM71" s="1035"/>
      <c r="AN71" s="1035"/>
      <c r="AO71" s="1035"/>
      <c r="AP71" s="1035" t="s">
        <v>582</v>
      </c>
      <c r="AQ71" s="1035"/>
      <c r="AR71" s="1035"/>
      <c r="AS71" s="1035"/>
      <c r="AT71" s="1035"/>
      <c r="AU71" s="1035" t="s">
        <v>582</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15">
      <c r="A72" s="234">
        <v>5</v>
      </c>
      <c r="B72" s="1038" t="s">
        <v>588</v>
      </c>
      <c r="C72" s="1039"/>
      <c r="D72" s="1039"/>
      <c r="E72" s="1039"/>
      <c r="F72" s="1039"/>
      <c r="G72" s="1039"/>
      <c r="H72" s="1039"/>
      <c r="I72" s="1039"/>
      <c r="J72" s="1039"/>
      <c r="K72" s="1039"/>
      <c r="L72" s="1039"/>
      <c r="M72" s="1039"/>
      <c r="N72" s="1039"/>
      <c r="O72" s="1039"/>
      <c r="P72" s="1040"/>
      <c r="Q72" s="1041">
        <v>359263</v>
      </c>
      <c r="R72" s="1035"/>
      <c r="S72" s="1035"/>
      <c r="T72" s="1035"/>
      <c r="U72" s="1035"/>
      <c r="V72" s="1035">
        <v>349158</v>
      </c>
      <c r="W72" s="1035"/>
      <c r="X72" s="1035"/>
      <c r="Y72" s="1035"/>
      <c r="Z72" s="1035"/>
      <c r="AA72" s="1035">
        <v>10106</v>
      </c>
      <c r="AB72" s="1035"/>
      <c r="AC72" s="1035"/>
      <c r="AD72" s="1035"/>
      <c r="AE72" s="1035"/>
      <c r="AF72" s="1035">
        <v>10106</v>
      </c>
      <c r="AG72" s="1035"/>
      <c r="AH72" s="1035"/>
      <c r="AI72" s="1035"/>
      <c r="AJ72" s="1035"/>
      <c r="AK72" s="1035">
        <v>703</v>
      </c>
      <c r="AL72" s="1035"/>
      <c r="AM72" s="1035"/>
      <c r="AN72" s="1035"/>
      <c r="AO72" s="1035"/>
      <c r="AP72" s="1035" t="s">
        <v>582</v>
      </c>
      <c r="AQ72" s="1035"/>
      <c r="AR72" s="1035"/>
      <c r="AS72" s="1035"/>
      <c r="AT72" s="1035"/>
      <c r="AU72" s="1035" t="s">
        <v>582</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15">
      <c r="A73" s="234">
        <v>6</v>
      </c>
      <c r="B73" s="1038" t="s">
        <v>589</v>
      </c>
      <c r="C73" s="1039"/>
      <c r="D73" s="1039"/>
      <c r="E73" s="1039"/>
      <c r="F73" s="1039"/>
      <c r="G73" s="1039"/>
      <c r="H73" s="1039"/>
      <c r="I73" s="1039"/>
      <c r="J73" s="1039"/>
      <c r="K73" s="1039"/>
      <c r="L73" s="1039"/>
      <c r="M73" s="1039"/>
      <c r="N73" s="1039"/>
      <c r="O73" s="1039"/>
      <c r="P73" s="1040"/>
      <c r="Q73" s="1041">
        <v>55</v>
      </c>
      <c r="R73" s="1035"/>
      <c r="S73" s="1035"/>
      <c r="T73" s="1035"/>
      <c r="U73" s="1035"/>
      <c r="V73" s="1035">
        <v>51</v>
      </c>
      <c r="W73" s="1035"/>
      <c r="X73" s="1035"/>
      <c r="Y73" s="1035"/>
      <c r="Z73" s="1035"/>
      <c r="AA73" s="1035">
        <v>4</v>
      </c>
      <c r="AB73" s="1035"/>
      <c r="AC73" s="1035"/>
      <c r="AD73" s="1035"/>
      <c r="AE73" s="1035"/>
      <c r="AF73" s="1035">
        <v>4</v>
      </c>
      <c r="AG73" s="1035"/>
      <c r="AH73" s="1035"/>
      <c r="AI73" s="1035"/>
      <c r="AJ73" s="1035"/>
      <c r="AK73" s="1035" t="s">
        <v>582</v>
      </c>
      <c r="AL73" s="1035"/>
      <c r="AM73" s="1035"/>
      <c r="AN73" s="1035"/>
      <c r="AO73" s="1035"/>
      <c r="AP73" s="1035" t="s">
        <v>582</v>
      </c>
      <c r="AQ73" s="1035"/>
      <c r="AR73" s="1035"/>
      <c r="AS73" s="1035"/>
      <c r="AT73" s="1035"/>
      <c r="AU73" s="1035" t="s">
        <v>605</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15">
      <c r="A74" s="234">
        <v>7</v>
      </c>
      <c r="B74" s="1038" t="s">
        <v>590</v>
      </c>
      <c r="C74" s="1039"/>
      <c r="D74" s="1039"/>
      <c r="E74" s="1039"/>
      <c r="F74" s="1039"/>
      <c r="G74" s="1039"/>
      <c r="H74" s="1039"/>
      <c r="I74" s="1039"/>
      <c r="J74" s="1039"/>
      <c r="K74" s="1039"/>
      <c r="L74" s="1039"/>
      <c r="M74" s="1039"/>
      <c r="N74" s="1039"/>
      <c r="O74" s="1039"/>
      <c r="P74" s="1040"/>
      <c r="Q74" s="1041">
        <v>173</v>
      </c>
      <c r="R74" s="1035"/>
      <c r="S74" s="1035"/>
      <c r="T74" s="1035"/>
      <c r="U74" s="1035"/>
      <c r="V74" s="1035">
        <v>161</v>
      </c>
      <c r="W74" s="1035"/>
      <c r="X74" s="1035"/>
      <c r="Y74" s="1035"/>
      <c r="Z74" s="1035"/>
      <c r="AA74" s="1035">
        <v>12</v>
      </c>
      <c r="AB74" s="1035"/>
      <c r="AC74" s="1035"/>
      <c r="AD74" s="1035"/>
      <c r="AE74" s="1035"/>
      <c r="AF74" s="1035">
        <v>12</v>
      </c>
      <c r="AG74" s="1035"/>
      <c r="AH74" s="1035"/>
      <c r="AI74" s="1035"/>
      <c r="AJ74" s="1035"/>
      <c r="AK74" s="1035" t="s">
        <v>582</v>
      </c>
      <c r="AL74" s="1035"/>
      <c r="AM74" s="1035"/>
      <c r="AN74" s="1035"/>
      <c r="AO74" s="1035"/>
      <c r="AP74" s="1035" t="s">
        <v>582</v>
      </c>
      <c r="AQ74" s="1035"/>
      <c r="AR74" s="1035"/>
      <c r="AS74" s="1035"/>
      <c r="AT74" s="1035"/>
      <c r="AU74" s="1035" t="s">
        <v>605</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15">
      <c r="A75" s="234">
        <v>8</v>
      </c>
      <c r="B75" s="1038" t="s">
        <v>591</v>
      </c>
      <c r="C75" s="1039"/>
      <c r="D75" s="1039"/>
      <c r="E75" s="1039"/>
      <c r="F75" s="1039"/>
      <c r="G75" s="1039"/>
      <c r="H75" s="1039"/>
      <c r="I75" s="1039"/>
      <c r="J75" s="1039"/>
      <c r="K75" s="1039"/>
      <c r="L75" s="1039"/>
      <c r="M75" s="1039"/>
      <c r="N75" s="1039"/>
      <c r="O75" s="1039"/>
      <c r="P75" s="1040"/>
      <c r="Q75" s="1042">
        <v>118</v>
      </c>
      <c r="R75" s="1043"/>
      <c r="S75" s="1043"/>
      <c r="T75" s="1043"/>
      <c r="U75" s="1044"/>
      <c r="V75" s="1045">
        <v>106</v>
      </c>
      <c r="W75" s="1043"/>
      <c r="X75" s="1043"/>
      <c r="Y75" s="1043"/>
      <c r="Z75" s="1044"/>
      <c r="AA75" s="1045">
        <v>12</v>
      </c>
      <c r="AB75" s="1043"/>
      <c r="AC75" s="1043"/>
      <c r="AD75" s="1043"/>
      <c r="AE75" s="1044"/>
      <c r="AF75" s="1045">
        <v>-175</v>
      </c>
      <c r="AG75" s="1043"/>
      <c r="AH75" s="1043"/>
      <c r="AI75" s="1043"/>
      <c r="AJ75" s="1044"/>
      <c r="AK75" s="1045">
        <v>101</v>
      </c>
      <c r="AL75" s="1043"/>
      <c r="AM75" s="1043"/>
      <c r="AN75" s="1043"/>
      <c r="AO75" s="1044"/>
      <c r="AP75" s="1045" t="s">
        <v>582</v>
      </c>
      <c r="AQ75" s="1043"/>
      <c r="AR75" s="1043"/>
      <c r="AS75" s="1043"/>
      <c r="AT75" s="1044"/>
      <c r="AU75" s="1045" t="s">
        <v>582</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15">
      <c r="A76" s="234">
        <v>9</v>
      </c>
      <c r="B76" s="1038" t="s">
        <v>592</v>
      </c>
      <c r="C76" s="1039"/>
      <c r="D76" s="1039"/>
      <c r="E76" s="1039"/>
      <c r="F76" s="1039"/>
      <c r="G76" s="1039"/>
      <c r="H76" s="1039"/>
      <c r="I76" s="1039"/>
      <c r="J76" s="1039"/>
      <c r="K76" s="1039"/>
      <c r="L76" s="1039"/>
      <c r="M76" s="1039"/>
      <c r="N76" s="1039"/>
      <c r="O76" s="1039"/>
      <c r="P76" s="1040"/>
      <c r="Q76" s="1042">
        <v>10408</v>
      </c>
      <c r="R76" s="1043"/>
      <c r="S76" s="1043"/>
      <c r="T76" s="1043"/>
      <c r="U76" s="1044"/>
      <c r="V76" s="1045">
        <v>8204</v>
      </c>
      <c r="W76" s="1043"/>
      <c r="X76" s="1043"/>
      <c r="Y76" s="1043"/>
      <c r="Z76" s="1044"/>
      <c r="AA76" s="1045">
        <v>2204</v>
      </c>
      <c r="AB76" s="1043"/>
      <c r="AC76" s="1043"/>
      <c r="AD76" s="1043"/>
      <c r="AE76" s="1044"/>
      <c r="AF76" s="1045">
        <v>140</v>
      </c>
      <c r="AG76" s="1043"/>
      <c r="AH76" s="1043"/>
      <c r="AI76" s="1043"/>
      <c r="AJ76" s="1044"/>
      <c r="AK76" s="1045">
        <v>181</v>
      </c>
      <c r="AL76" s="1043"/>
      <c r="AM76" s="1043"/>
      <c r="AN76" s="1043"/>
      <c r="AO76" s="1044"/>
      <c r="AP76" s="1045">
        <v>775</v>
      </c>
      <c r="AQ76" s="1043"/>
      <c r="AR76" s="1043"/>
      <c r="AS76" s="1043"/>
      <c r="AT76" s="1044"/>
      <c r="AU76" s="1045">
        <v>156</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15">
      <c r="A77" s="234">
        <v>10</v>
      </c>
      <c r="B77" s="1038" t="s">
        <v>593</v>
      </c>
      <c r="C77" s="1039"/>
      <c r="D77" s="1039"/>
      <c r="E77" s="1039"/>
      <c r="F77" s="1039"/>
      <c r="G77" s="1039"/>
      <c r="H77" s="1039"/>
      <c r="I77" s="1039"/>
      <c r="J77" s="1039"/>
      <c r="K77" s="1039"/>
      <c r="L77" s="1039"/>
      <c r="M77" s="1039"/>
      <c r="N77" s="1039"/>
      <c r="O77" s="1039"/>
      <c r="P77" s="1040"/>
      <c r="Q77" s="1042">
        <v>3568</v>
      </c>
      <c r="R77" s="1043"/>
      <c r="S77" s="1043"/>
      <c r="T77" s="1043"/>
      <c r="U77" s="1044"/>
      <c r="V77" s="1045">
        <v>3417</v>
      </c>
      <c r="W77" s="1043"/>
      <c r="X77" s="1043"/>
      <c r="Y77" s="1043"/>
      <c r="Z77" s="1044"/>
      <c r="AA77" s="1045">
        <v>151</v>
      </c>
      <c r="AB77" s="1043"/>
      <c r="AC77" s="1043"/>
      <c r="AD77" s="1043"/>
      <c r="AE77" s="1044"/>
      <c r="AF77" s="1045">
        <v>151</v>
      </c>
      <c r="AG77" s="1043"/>
      <c r="AH77" s="1043"/>
      <c r="AI77" s="1043"/>
      <c r="AJ77" s="1044"/>
      <c r="AK77" s="1045">
        <v>139</v>
      </c>
      <c r="AL77" s="1043"/>
      <c r="AM77" s="1043"/>
      <c r="AN77" s="1043"/>
      <c r="AO77" s="1044"/>
      <c r="AP77" s="1045">
        <v>662</v>
      </c>
      <c r="AQ77" s="1043"/>
      <c r="AR77" s="1043"/>
      <c r="AS77" s="1043"/>
      <c r="AT77" s="1044"/>
      <c r="AU77" s="1045">
        <v>189</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15">
      <c r="A78" s="234">
        <v>11</v>
      </c>
      <c r="B78" s="1038" t="s">
        <v>594</v>
      </c>
      <c r="C78" s="1039"/>
      <c r="D78" s="1039"/>
      <c r="E78" s="1039"/>
      <c r="F78" s="1039"/>
      <c r="G78" s="1039"/>
      <c r="H78" s="1039"/>
      <c r="I78" s="1039"/>
      <c r="J78" s="1039"/>
      <c r="K78" s="1039"/>
      <c r="L78" s="1039"/>
      <c r="M78" s="1039"/>
      <c r="N78" s="1039"/>
      <c r="O78" s="1039"/>
      <c r="P78" s="1040"/>
      <c r="Q78" s="1041">
        <v>55</v>
      </c>
      <c r="R78" s="1035"/>
      <c r="S78" s="1035"/>
      <c r="T78" s="1035"/>
      <c r="U78" s="1035"/>
      <c r="V78" s="1035">
        <v>52</v>
      </c>
      <c r="W78" s="1035"/>
      <c r="X78" s="1035"/>
      <c r="Y78" s="1035"/>
      <c r="Z78" s="1035"/>
      <c r="AA78" s="1035">
        <v>3</v>
      </c>
      <c r="AB78" s="1035"/>
      <c r="AC78" s="1035"/>
      <c r="AD78" s="1035"/>
      <c r="AE78" s="1035"/>
      <c r="AF78" s="1035">
        <v>8</v>
      </c>
      <c r="AG78" s="1035"/>
      <c r="AH78" s="1035"/>
      <c r="AI78" s="1035"/>
      <c r="AJ78" s="1035"/>
      <c r="AK78" s="1035">
        <v>1</v>
      </c>
      <c r="AL78" s="1035"/>
      <c r="AM78" s="1035"/>
      <c r="AN78" s="1035"/>
      <c r="AO78" s="1035"/>
      <c r="AP78" s="1035">
        <v>975</v>
      </c>
      <c r="AQ78" s="1035"/>
      <c r="AR78" s="1035"/>
      <c r="AS78" s="1035"/>
      <c r="AT78" s="1035"/>
      <c r="AU78" s="1035">
        <v>326</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15">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15">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15">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15">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15">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15">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15">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15">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15">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
      <c r="A88" s="236" t="s">
        <v>392</v>
      </c>
      <c r="B88" s="1001" t="s">
        <v>425</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10483</v>
      </c>
      <c r="AG88" s="1023"/>
      <c r="AH88" s="1023"/>
      <c r="AI88" s="1023"/>
      <c r="AJ88" s="1023"/>
      <c r="AK88" s="1027"/>
      <c r="AL88" s="1027"/>
      <c r="AM88" s="1027"/>
      <c r="AN88" s="1027"/>
      <c r="AO88" s="1027"/>
      <c r="AP88" s="1023">
        <v>2412</v>
      </c>
      <c r="AQ88" s="1023"/>
      <c r="AR88" s="1023"/>
      <c r="AS88" s="1023"/>
      <c r="AT88" s="1023"/>
      <c r="AU88" s="1023">
        <v>671</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1001" t="s">
        <v>426</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173</v>
      </c>
      <c r="CS102" s="1017"/>
      <c r="CT102" s="1017"/>
      <c r="CU102" s="1017"/>
      <c r="CV102" s="1018"/>
      <c r="CW102" s="1016">
        <v>39</v>
      </c>
      <c r="CX102" s="1017"/>
      <c r="CY102" s="1017"/>
      <c r="CZ102" s="1017"/>
      <c r="DA102" s="1018"/>
      <c r="DB102" s="1016">
        <v>0</v>
      </c>
      <c r="DC102" s="1017"/>
      <c r="DD102" s="1017"/>
      <c r="DE102" s="1017"/>
      <c r="DF102" s="1018"/>
      <c r="DG102" s="1016">
        <v>0</v>
      </c>
      <c r="DH102" s="1017"/>
      <c r="DI102" s="1017"/>
      <c r="DJ102" s="1017"/>
      <c r="DK102" s="1018"/>
      <c r="DL102" s="1016">
        <v>0</v>
      </c>
      <c r="DM102" s="1017"/>
      <c r="DN102" s="1017"/>
      <c r="DO102" s="1017"/>
      <c r="DP102" s="1018"/>
      <c r="DQ102" s="1016">
        <v>0</v>
      </c>
      <c r="DR102" s="1017"/>
      <c r="DS102" s="1017"/>
      <c r="DT102" s="1017"/>
      <c r="DU102" s="1018"/>
      <c r="DV102" s="1001"/>
      <c r="DW102" s="1002"/>
      <c r="DX102" s="1002"/>
      <c r="DY102" s="1002"/>
      <c r="DZ102" s="100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427</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428</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6" t="s">
        <v>431</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432</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15">
      <c r="A109" s="959" t="s">
        <v>433</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434</v>
      </c>
      <c r="AB109" s="960"/>
      <c r="AC109" s="960"/>
      <c r="AD109" s="960"/>
      <c r="AE109" s="961"/>
      <c r="AF109" s="962" t="s">
        <v>435</v>
      </c>
      <c r="AG109" s="960"/>
      <c r="AH109" s="960"/>
      <c r="AI109" s="960"/>
      <c r="AJ109" s="961"/>
      <c r="AK109" s="962" t="s">
        <v>306</v>
      </c>
      <c r="AL109" s="960"/>
      <c r="AM109" s="960"/>
      <c r="AN109" s="960"/>
      <c r="AO109" s="961"/>
      <c r="AP109" s="962" t="s">
        <v>436</v>
      </c>
      <c r="AQ109" s="960"/>
      <c r="AR109" s="960"/>
      <c r="AS109" s="960"/>
      <c r="AT109" s="993"/>
      <c r="AU109" s="959" t="s">
        <v>433</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434</v>
      </c>
      <c r="BR109" s="960"/>
      <c r="BS109" s="960"/>
      <c r="BT109" s="960"/>
      <c r="BU109" s="961"/>
      <c r="BV109" s="962" t="s">
        <v>435</v>
      </c>
      <c r="BW109" s="960"/>
      <c r="BX109" s="960"/>
      <c r="BY109" s="960"/>
      <c r="BZ109" s="961"/>
      <c r="CA109" s="962" t="s">
        <v>306</v>
      </c>
      <c r="CB109" s="960"/>
      <c r="CC109" s="960"/>
      <c r="CD109" s="960"/>
      <c r="CE109" s="961"/>
      <c r="CF109" s="1000" t="s">
        <v>436</v>
      </c>
      <c r="CG109" s="1000"/>
      <c r="CH109" s="1000"/>
      <c r="CI109" s="1000"/>
      <c r="CJ109" s="1000"/>
      <c r="CK109" s="962" t="s">
        <v>437</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434</v>
      </c>
      <c r="DH109" s="960"/>
      <c r="DI109" s="960"/>
      <c r="DJ109" s="960"/>
      <c r="DK109" s="961"/>
      <c r="DL109" s="962" t="s">
        <v>435</v>
      </c>
      <c r="DM109" s="960"/>
      <c r="DN109" s="960"/>
      <c r="DO109" s="960"/>
      <c r="DP109" s="961"/>
      <c r="DQ109" s="962" t="s">
        <v>306</v>
      </c>
      <c r="DR109" s="960"/>
      <c r="DS109" s="960"/>
      <c r="DT109" s="960"/>
      <c r="DU109" s="961"/>
      <c r="DV109" s="962" t="s">
        <v>436</v>
      </c>
      <c r="DW109" s="960"/>
      <c r="DX109" s="960"/>
      <c r="DY109" s="960"/>
      <c r="DZ109" s="993"/>
    </row>
    <row r="110" spans="1:131" s="226" customFormat="1" ht="26.25" customHeight="1" x14ac:dyDescent="0.15">
      <c r="A110" s="871" t="s">
        <v>438</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1715607</v>
      </c>
      <c r="AB110" s="953"/>
      <c r="AC110" s="953"/>
      <c r="AD110" s="953"/>
      <c r="AE110" s="954"/>
      <c r="AF110" s="955">
        <v>1745915</v>
      </c>
      <c r="AG110" s="953"/>
      <c r="AH110" s="953"/>
      <c r="AI110" s="953"/>
      <c r="AJ110" s="954"/>
      <c r="AK110" s="955">
        <v>1769518</v>
      </c>
      <c r="AL110" s="953"/>
      <c r="AM110" s="953"/>
      <c r="AN110" s="953"/>
      <c r="AO110" s="954"/>
      <c r="AP110" s="956">
        <v>12.5</v>
      </c>
      <c r="AQ110" s="957"/>
      <c r="AR110" s="957"/>
      <c r="AS110" s="957"/>
      <c r="AT110" s="958"/>
      <c r="AU110" s="994" t="s">
        <v>72</v>
      </c>
      <c r="AV110" s="995"/>
      <c r="AW110" s="995"/>
      <c r="AX110" s="995"/>
      <c r="AY110" s="995"/>
      <c r="AZ110" s="924" t="s">
        <v>439</v>
      </c>
      <c r="BA110" s="872"/>
      <c r="BB110" s="872"/>
      <c r="BC110" s="872"/>
      <c r="BD110" s="872"/>
      <c r="BE110" s="872"/>
      <c r="BF110" s="872"/>
      <c r="BG110" s="872"/>
      <c r="BH110" s="872"/>
      <c r="BI110" s="872"/>
      <c r="BJ110" s="872"/>
      <c r="BK110" s="872"/>
      <c r="BL110" s="872"/>
      <c r="BM110" s="872"/>
      <c r="BN110" s="872"/>
      <c r="BO110" s="872"/>
      <c r="BP110" s="873"/>
      <c r="BQ110" s="925">
        <v>17184609</v>
      </c>
      <c r="BR110" s="906"/>
      <c r="BS110" s="906"/>
      <c r="BT110" s="906"/>
      <c r="BU110" s="906"/>
      <c r="BV110" s="906">
        <v>17480036</v>
      </c>
      <c r="BW110" s="906"/>
      <c r="BX110" s="906"/>
      <c r="BY110" s="906"/>
      <c r="BZ110" s="906"/>
      <c r="CA110" s="906">
        <v>17352011</v>
      </c>
      <c r="CB110" s="906"/>
      <c r="CC110" s="906"/>
      <c r="CD110" s="906"/>
      <c r="CE110" s="906"/>
      <c r="CF110" s="930">
        <v>122.5</v>
      </c>
      <c r="CG110" s="931"/>
      <c r="CH110" s="931"/>
      <c r="CI110" s="931"/>
      <c r="CJ110" s="931"/>
      <c r="CK110" s="990" t="s">
        <v>440</v>
      </c>
      <c r="CL110" s="883"/>
      <c r="CM110" s="924" t="s">
        <v>441</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442</v>
      </c>
      <c r="DH110" s="906"/>
      <c r="DI110" s="906"/>
      <c r="DJ110" s="906"/>
      <c r="DK110" s="906"/>
      <c r="DL110" s="906" t="s">
        <v>442</v>
      </c>
      <c r="DM110" s="906"/>
      <c r="DN110" s="906"/>
      <c r="DO110" s="906"/>
      <c r="DP110" s="906"/>
      <c r="DQ110" s="906" t="s">
        <v>442</v>
      </c>
      <c r="DR110" s="906"/>
      <c r="DS110" s="906"/>
      <c r="DT110" s="906"/>
      <c r="DU110" s="906"/>
      <c r="DV110" s="907" t="s">
        <v>442</v>
      </c>
      <c r="DW110" s="907"/>
      <c r="DX110" s="907"/>
      <c r="DY110" s="907"/>
      <c r="DZ110" s="908"/>
    </row>
    <row r="111" spans="1:131" s="226" customFormat="1" ht="26.25" customHeight="1" x14ac:dyDescent="0.15">
      <c r="A111" s="838" t="s">
        <v>443</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444</v>
      </c>
      <c r="AB111" s="983"/>
      <c r="AC111" s="983"/>
      <c r="AD111" s="983"/>
      <c r="AE111" s="984"/>
      <c r="AF111" s="985" t="s">
        <v>444</v>
      </c>
      <c r="AG111" s="983"/>
      <c r="AH111" s="983"/>
      <c r="AI111" s="983"/>
      <c r="AJ111" s="984"/>
      <c r="AK111" s="985" t="s">
        <v>444</v>
      </c>
      <c r="AL111" s="983"/>
      <c r="AM111" s="983"/>
      <c r="AN111" s="983"/>
      <c r="AO111" s="984"/>
      <c r="AP111" s="986" t="s">
        <v>444</v>
      </c>
      <c r="AQ111" s="987"/>
      <c r="AR111" s="987"/>
      <c r="AS111" s="987"/>
      <c r="AT111" s="988"/>
      <c r="AU111" s="996"/>
      <c r="AV111" s="997"/>
      <c r="AW111" s="997"/>
      <c r="AX111" s="997"/>
      <c r="AY111" s="997"/>
      <c r="AZ111" s="879" t="s">
        <v>445</v>
      </c>
      <c r="BA111" s="816"/>
      <c r="BB111" s="816"/>
      <c r="BC111" s="816"/>
      <c r="BD111" s="816"/>
      <c r="BE111" s="816"/>
      <c r="BF111" s="816"/>
      <c r="BG111" s="816"/>
      <c r="BH111" s="816"/>
      <c r="BI111" s="816"/>
      <c r="BJ111" s="816"/>
      <c r="BK111" s="816"/>
      <c r="BL111" s="816"/>
      <c r="BM111" s="816"/>
      <c r="BN111" s="816"/>
      <c r="BO111" s="816"/>
      <c r="BP111" s="817"/>
      <c r="BQ111" s="880" t="s">
        <v>129</v>
      </c>
      <c r="BR111" s="881"/>
      <c r="BS111" s="881"/>
      <c r="BT111" s="881"/>
      <c r="BU111" s="881"/>
      <c r="BV111" s="881" t="s">
        <v>129</v>
      </c>
      <c r="BW111" s="881"/>
      <c r="BX111" s="881"/>
      <c r="BY111" s="881"/>
      <c r="BZ111" s="881"/>
      <c r="CA111" s="881" t="s">
        <v>394</v>
      </c>
      <c r="CB111" s="881"/>
      <c r="CC111" s="881"/>
      <c r="CD111" s="881"/>
      <c r="CE111" s="881"/>
      <c r="CF111" s="939" t="s">
        <v>394</v>
      </c>
      <c r="CG111" s="940"/>
      <c r="CH111" s="940"/>
      <c r="CI111" s="940"/>
      <c r="CJ111" s="940"/>
      <c r="CK111" s="991"/>
      <c r="CL111" s="885"/>
      <c r="CM111" s="879" t="s">
        <v>446</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394</v>
      </c>
      <c r="DH111" s="881"/>
      <c r="DI111" s="881"/>
      <c r="DJ111" s="881"/>
      <c r="DK111" s="881"/>
      <c r="DL111" s="881" t="s">
        <v>129</v>
      </c>
      <c r="DM111" s="881"/>
      <c r="DN111" s="881"/>
      <c r="DO111" s="881"/>
      <c r="DP111" s="881"/>
      <c r="DQ111" s="881" t="s">
        <v>129</v>
      </c>
      <c r="DR111" s="881"/>
      <c r="DS111" s="881"/>
      <c r="DT111" s="881"/>
      <c r="DU111" s="881"/>
      <c r="DV111" s="858" t="s">
        <v>129</v>
      </c>
      <c r="DW111" s="858"/>
      <c r="DX111" s="858"/>
      <c r="DY111" s="858"/>
      <c r="DZ111" s="859"/>
    </row>
    <row r="112" spans="1:131" s="226" customFormat="1" ht="26.25" customHeight="1" x14ac:dyDescent="0.15">
      <c r="A112" s="976" t="s">
        <v>447</v>
      </c>
      <c r="B112" s="977"/>
      <c r="C112" s="816" t="s">
        <v>448</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8907</v>
      </c>
      <c r="AB112" s="844"/>
      <c r="AC112" s="844"/>
      <c r="AD112" s="844"/>
      <c r="AE112" s="845"/>
      <c r="AF112" s="846">
        <v>5573</v>
      </c>
      <c r="AG112" s="844"/>
      <c r="AH112" s="844"/>
      <c r="AI112" s="844"/>
      <c r="AJ112" s="845"/>
      <c r="AK112" s="846">
        <v>2240</v>
      </c>
      <c r="AL112" s="844"/>
      <c r="AM112" s="844"/>
      <c r="AN112" s="844"/>
      <c r="AO112" s="845"/>
      <c r="AP112" s="888">
        <v>0</v>
      </c>
      <c r="AQ112" s="889"/>
      <c r="AR112" s="889"/>
      <c r="AS112" s="889"/>
      <c r="AT112" s="890"/>
      <c r="AU112" s="996"/>
      <c r="AV112" s="997"/>
      <c r="AW112" s="997"/>
      <c r="AX112" s="997"/>
      <c r="AY112" s="997"/>
      <c r="AZ112" s="879" t="s">
        <v>449</v>
      </c>
      <c r="BA112" s="816"/>
      <c r="BB112" s="816"/>
      <c r="BC112" s="816"/>
      <c r="BD112" s="816"/>
      <c r="BE112" s="816"/>
      <c r="BF112" s="816"/>
      <c r="BG112" s="816"/>
      <c r="BH112" s="816"/>
      <c r="BI112" s="816"/>
      <c r="BJ112" s="816"/>
      <c r="BK112" s="816"/>
      <c r="BL112" s="816"/>
      <c r="BM112" s="816"/>
      <c r="BN112" s="816"/>
      <c r="BO112" s="816"/>
      <c r="BP112" s="817"/>
      <c r="BQ112" s="880">
        <v>6510463</v>
      </c>
      <c r="BR112" s="881"/>
      <c r="BS112" s="881"/>
      <c r="BT112" s="881"/>
      <c r="BU112" s="881"/>
      <c r="BV112" s="881">
        <v>6000122</v>
      </c>
      <c r="BW112" s="881"/>
      <c r="BX112" s="881"/>
      <c r="BY112" s="881"/>
      <c r="BZ112" s="881"/>
      <c r="CA112" s="881">
        <v>4819948</v>
      </c>
      <c r="CB112" s="881"/>
      <c r="CC112" s="881"/>
      <c r="CD112" s="881"/>
      <c r="CE112" s="881"/>
      <c r="CF112" s="939">
        <v>34</v>
      </c>
      <c r="CG112" s="940"/>
      <c r="CH112" s="940"/>
      <c r="CI112" s="940"/>
      <c r="CJ112" s="940"/>
      <c r="CK112" s="991"/>
      <c r="CL112" s="885"/>
      <c r="CM112" s="879" t="s">
        <v>450</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129</v>
      </c>
      <c r="DH112" s="881"/>
      <c r="DI112" s="881"/>
      <c r="DJ112" s="881"/>
      <c r="DK112" s="881"/>
      <c r="DL112" s="881" t="s">
        <v>394</v>
      </c>
      <c r="DM112" s="881"/>
      <c r="DN112" s="881"/>
      <c r="DO112" s="881"/>
      <c r="DP112" s="881"/>
      <c r="DQ112" s="881" t="s">
        <v>129</v>
      </c>
      <c r="DR112" s="881"/>
      <c r="DS112" s="881"/>
      <c r="DT112" s="881"/>
      <c r="DU112" s="881"/>
      <c r="DV112" s="858" t="s">
        <v>129</v>
      </c>
      <c r="DW112" s="858"/>
      <c r="DX112" s="858"/>
      <c r="DY112" s="858"/>
      <c r="DZ112" s="859"/>
    </row>
    <row r="113" spans="1:130" s="226" customFormat="1" ht="26.25" customHeight="1" x14ac:dyDescent="0.15">
      <c r="A113" s="978"/>
      <c r="B113" s="979"/>
      <c r="C113" s="816" t="s">
        <v>451</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463189</v>
      </c>
      <c r="AB113" s="983"/>
      <c r="AC113" s="983"/>
      <c r="AD113" s="983"/>
      <c r="AE113" s="984"/>
      <c r="AF113" s="985">
        <v>456905</v>
      </c>
      <c r="AG113" s="983"/>
      <c r="AH113" s="983"/>
      <c r="AI113" s="983"/>
      <c r="AJ113" s="984"/>
      <c r="AK113" s="985">
        <v>314071</v>
      </c>
      <c r="AL113" s="983"/>
      <c r="AM113" s="983"/>
      <c r="AN113" s="983"/>
      <c r="AO113" s="984"/>
      <c r="AP113" s="986">
        <v>2.2000000000000002</v>
      </c>
      <c r="AQ113" s="987"/>
      <c r="AR113" s="987"/>
      <c r="AS113" s="987"/>
      <c r="AT113" s="988"/>
      <c r="AU113" s="996"/>
      <c r="AV113" s="997"/>
      <c r="AW113" s="997"/>
      <c r="AX113" s="997"/>
      <c r="AY113" s="997"/>
      <c r="AZ113" s="879" t="s">
        <v>452</v>
      </c>
      <c r="BA113" s="816"/>
      <c r="BB113" s="816"/>
      <c r="BC113" s="816"/>
      <c r="BD113" s="816"/>
      <c r="BE113" s="816"/>
      <c r="BF113" s="816"/>
      <c r="BG113" s="816"/>
      <c r="BH113" s="816"/>
      <c r="BI113" s="816"/>
      <c r="BJ113" s="816"/>
      <c r="BK113" s="816"/>
      <c r="BL113" s="816"/>
      <c r="BM113" s="816"/>
      <c r="BN113" s="816"/>
      <c r="BO113" s="816"/>
      <c r="BP113" s="817"/>
      <c r="BQ113" s="880">
        <v>661361</v>
      </c>
      <c r="BR113" s="881"/>
      <c r="BS113" s="881"/>
      <c r="BT113" s="881"/>
      <c r="BU113" s="881"/>
      <c r="BV113" s="881">
        <v>624187</v>
      </c>
      <c r="BW113" s="881"/>
      <c r="BX113" s="881"/>
      <c r="BY113" s="881"/>
      <c r="BZ113" s="881"/>
      <c r="CA113" s="881">
        <v>670814</v>
      </c>
      <c r="CB113" s="881"/>
      <c r="CC113" s="881"/>
      <c r="CD113" s="881"/>
      <c r="CE113" s="881"/>
      <c r="CF113" s="939">
        <v>4.7</v>
      </c>
      <c r="CG113" s="940"/>
      <c r="CH113" s="940"/>
      <c r="CI113" s="940"/>
      <c r="CJ113" s="940"/>
      <c r="CK113" s="991"/>
      <c r="CL113" s="885"/>
      <c r="CM113" s="879" t="s">
        <v>453</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394</v>
      </c>
      <c r="DH113" s="844"/>
      <c r="DI113" s="844"/>
      <c r="DJ113" s="844"/>
      <c r="DK113" s="845"/>
      <c r="DL113" s="846" t="s">
        <v>394</v>
      </c>
      <c r="DM113" s="844"/>
      <c r="DN113" s="844"/>
      <c r="DO113" s="844"/>
      <c r="DP113" s="845"/>
      <c r="DQ113" s="846" t="s">
        <v>129</v>
      </c>
      <c r="DR113" s="844"/>
      <c r="DS113" s="844"/>
      <c r="DT113" s="844"/>
      <c r="DU113" s="845"/>
      <c r="DV113" s="888" t="s">
        <v>394</v>
      </c>
      <c r="DW113" s="889"/>
      <c r="DX113" s="889"/>
      <c r="DY113" s="889"/>
      <c r="DZ113" s="890"/>
    </row>
    <row r="114" spans="1:130" s="226" customFormat="1" ht="26.25" customHeight="1" x14ac:dyDescent="0.15">
      <c r="A114" s="978"/>
      <c r="B114" s="979"/>
      <c r="C114" s="816" t="s">
        <v>454</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83584</v>
      </c>
      <c r="AB114" s="844"/>
      <c r="AC114" s="844"/>
      <c r="AD114" s="844"/>
      <c r="AE114" s="845"/>
      <c r="AF114" s="846">
        <v>95701</v>
      </c>
      <c r="AG114" s="844"/>
      <c r="AH114" s="844"/>
      <c r="AI114" s="844"/>
      <c r="AJ114" s="845"/>
      <c r="AK114" s="846">
        <v>69407</v>
      </c>
      <c r="AL114" s="844"/>
      <c r="AM114" s="844"/>
      <c r="AN114" s="844"/>
      <c r="AO114" s="845"/>
      <c r="AP114" s="888">
        <v>0.5</v>
      </c>
      <c r="AQ114" s="889"/>
      <c r="AR114" s="889"/>
      <c r="AS114" s="889"/>
      <c r="AT114" s="890"/>
      <c r="AU114" s="996"/>
      <c r="AV114" s="997"/>
      <c r="AW114" s="997"/>
      <c r="AX114" s="997"/>
      <c r="AY114" s="997"/>
      <c r="AZ114" s="879" t="s">
        <v>455</v>
      </c>
      <c r="BA114" s="816"/>
      <c r="BB114" s="816"/>
      <c r="BC114" s="816"/>
      <c r="BD114" s="816"/>
      <c r="BE114" s="816"/>
      <c r="BF114" s="816"/>
      <c r="BG114" s="816"/>
      <c r="BH114" s="816"/>
      <c r="BI114" s="816"/>
      <c r="BJ114" s="816"/>
      <c r="BK114" s="816"/>
      <c r="BL114" s="816"/>
      <c r="BM114" s="816"/>
      <c r="BN114" s="816"/>
      <c r="BO114" s="816"/>
      <c r="BP114" s="817"/>
      <c r="BQ114" s="880">
        <v>2970292</v>
      </c>
      <c r="BR114" s="881"/>
      <c r="BS114" s="881"/>
      <c r="BT114" s="881"/>
      <c r="BU114" s="881"/>
      <c r="BV114" s="881">
        <v>2846017</v>
      </c>
      <c r="BW114" s="881"/>
      <c r="BX114" s="881"/>
      <c r="BY114" s="881"/>
      <c r="BZ114" s="881"/>
      <c r="CA114" s="881">
        <v>2834673</v>
      </c>
      <c r="CB114" s="881"/>
      <c r="CC114" s="881"/>
      <c r="CD114" s="881"/>
      <c r="CE114" s="881"/>
      <c r="CF114" s="939">
        <v>20</v>
      </c>
      <c r="CG114" s="940"/>
      <c r="CH114" s="940"/>
      <c r="CI114" s="940"/>
      <c r="CJ114" s="940"/>
      <c r="CK114" s="991"/>
      <c r="CL114" s="885"/>
      <c r="CM114" s="879" t="s">
        <v>456</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129</v>
      </c>
      <c r="DH114" s="844"/>
      <c r="DI114" s="844"/>
      <c r="DJ114" s="844"/>
      <c r="DK114" s="845"/>
      <c r="DL114" s="846" t="s">
        <v>129</v>
      </c>
      <c r="DM114" s="844"/>
      <c r="DN114" s="844"/>
      <c r="DO114" s="844"/>
      <c r="DP114" s="845"/>
      <c r="DQ114" s="846" t="s">
        <v>129</v>
      </c>
      <c r="DR114" s="844"/>
      <c r="DS114" s="844"/>
      <c r="DT114" s="844"/>
      <c r="DU114" s="845"/>
      <c r="DV114" s="888" t="s">
        <v>394</v>
      </c>
      <c r="DW114" s="889"/>
      <c r="DX114" s="889"/>
      <c r="DY114" s="889"/>
      <c r="DZ114" s="890"/>
    </row>
    <row r="115" spans="1:130" s="226" customFormat="1" ht="26.25" customHeight="1" x14ac:dyDescent="0.15">
      <c r="A115" s="978"/>
      <c r="B115" s="979"/>
      <c r="C115" s="816" t="s">
        <v>457</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394</v>
      </c>
      <c r="AB115" s="983"/>
      <c r="AC115" s="983"/>
      <c r="AD115" s="983"/>
      <c r="AE115" s="984"/>
      <c r="AF115" s="985">
        <v>77</v>
      </c>
      <c r="AG115" s="983"/>
      <c r="AH115" s="983"/>
      <c r="AI115" s="983"/>
      <c r="AJ115" s="984"/>
      <c r="AK115" s="985">
        <v>66</v>
      </c>
      <c r="AL115" s="983"/>
      <c r="AM115" s="983"/>
      <c r="AN115" s="983"/>
      <c r="AO115" s="984"/>
      <c r="AP115" s="986">
        <v>0</v>
      </c>
      <c r="AQ115" s="987"/>
      <c r="AR115" s="987"/>
      <c r="AS115" s="987"/>
      <c r="AT115" s="988"/>
      <c r="AU115" s="996"/>
      <c r="AV115" s="997"/>
      <c r="AW115" s="997"/>
      <c r="AX115" s="997"/>
      <c r="AY115" s="997"/>
      <c r="AZ115" s="879" t="s">
        <v>458</v>
      </c>
      <c r="BA115" s="816"/>
      <c r="BB115" s="816"/>
      <c r="BC115" s="816"/>
      <c r="BD115" s="816"/>
      <c r="BE115" s="816"/>
      <c r="BF115" s="816"/>
      <c r="BG115" s="816"/>
      <c r="BH115" s="816"/>
      <c r="BI115" s="816"/>
      <c r="BJ115" s="816"/>
      <c r="BK115" s="816"/>
      <c r="BL115" s="816"/>
      <c r="BM115" s="816"/>
      <c r="BN115" s="816"/>
      <c r="BO115" s="816"/>
      <c r="BP115" s="817"/>
      <c r="BQ115" s="880" t="s">
        <v>129</v>
      </c>
      <c r="BR115" s="881"/>
      <c r="BS115" s="881"/>
      <c r="BT115" s="881"/>
      <c r="BU115" s="881"/>
      <c r="BV115" s="881">
        <v>2260</v>
      </c>
      <c r="BW115" s="881"/>
      <c r="BX115" s="881"/>
      <c r="BY115" s="881"/>
      <c r="BZ115" s="881"/>
      <c r="CA115" s="881" t="s">
        <v>394</v>
      </c>
      <c r="CB115" s="881"/>
      <c r="CC115" s="881"/>
      <c r="CD115" s="881"/>
      <c r="CE115" s="881"/>
      <c r="CF115" s="939" t="s">
        <v>129</v>
      </c>
      <c r="CG115" s="940"/>
      <c r="CH115" s="940"/>
      <c r="CI115" s="940"/>
      <c r="CJ115" s="940"/>
      <c r="CK115" s="991"/>
      <c r="CL115" s="885"/>
      <c r="CM115" s="879" t="s">
        <v>459</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129</v>
      </c>
      <c r="DH115" s="844"/>
      <c r="DI115" s="844"/>
      <c r="DJ115" s="844"/>
      <c r="DK115" s="845"/>
      <c r="DL115" s="846" t="s">
        <v>129</v>
      </c>
      <c r="DM115" s="844"/>
      <c r="DN115" s="844"/>
      <c r="DO115" s="844"/>
      <c r="DP115" s="845"/>
      <c r="DQ115" s="846" t="s">
        <v>129</v>
      </c>
      <c r="DR115" s="844"/>
      <c r="DS115" s="844"/>
      <c r="DT115" s="844"/>
      <c r="DU115" s="845"/>
      <c r="DV115" s="888" t="s">
        <v>129</v>
      </c>
      <c r="DW115" s="889"/>
      <c r="DX115" s="889"/>
      <c r="DY115" s="889"/>
      <c r="DZ115" s="890"/>
    </row>
    <row r="116" spans="1:130" s="226" customFormat="1" ht="26.25" customHeight="1" x14ac:dyDescent="0.15">
      <c r="A116" s="980"/>
      <c r="B116" s="981"/>
      <c r="C116" s="903" t="s">
        <v>460</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129</v>
      </c>
      <c r="AB116" s="844"/>
      <c r="AC116" s="844"/>
      <c r="AD116" s="844"/>
      <c r="AE116" s="845"/>
      <c r="AF116" s="846" t="s">
        <v>129</v>
      </c>
      <c r="AG116" s="844"/>
      <c r="AH116" s="844"/>
      <c r="AI116" s="844"/>
      <c r="AJ116" s="845"/>
      <c r="AK116" s="846" t="s">
        <v>129</v>
      </c>
      <c r="AL116" s="844"/>
      <c r="AM116" s="844"/>
      <c r="AN116" s="844"/>
      <c r="AO116" s="845"/>
      <c r="AP116" s="888" t="s">
        <v>394</v>
      </c>
      <c r="AQ116" s="889"/>
      <c r="AR116" s="889"/>
      <c r="AS116" s="889"/>
      <c r="AT116" s="890"/>
      <c r="AU116" s="996"/>
      <c r="AV116" s="997"/>
      <c r="AW116" s="997"/>
      <c r="AX116" s="997"/>
      <c r="AY116" s="997"/>
      <c r="AZ116" s="973" t="s">
        <v>461</v>
      </c>
      <c r="BA116" s="974"/>
      <c r="BB116" s="974"/>
      <c r="BC116" s="974"/>
      <c r="BD116" s="974"/>
      <c r="BE116" s="974"/>
      <c r="BF116" s="974"/>
      <c r="BG116" s="974"/>
      <c r="BH116" s="974"/>
      <c r="BI116" s="974"/>
      <c r="BJ116" s="974"/>
      <c r="BK116" s="974"/>
      <c r="BL116" s="974"/>
      <c r="BM116" s="974"/>
      <c r="BN116" s="974"/>
      <c r="BO116" s="974"/>
      <c r="BP116" s="975"/>
      <c r="BQ116" s="880" t="s">
        <v>129</v>
      </c>
      <c r="BR116" s="881"/>
      <c r="BS116" s="881"/>
      <c r="BT116" s="881"/>
      <c r="BU116" s="881"/>
      <c r="BV116" s="881" t="s">
        <v>129</v>
      </c>
      <c r="BW116" s="881"/>
      <c r="BX116" s="881"/>
      <c r="BY116" s="881"/>
      <c r="BZ116" s="881"/>
      <c r="CA116" s="881" t="s">
        <v>394</v>
      </c>
      <c r="CB116" s="881"/>
      <c r="CC116" s="881"/>
      <c r="CD116" s="881"/>
      <c r="CE116" s="881"/>
      <c r="CF116" s="939" t="s">
        <v>129</v>
      </c>
      <c r="CG116" s="940"/>
      <c r="CH116" s="940"/>
      <c r="CI116" s="940"/>
      <c r="CJ116" s="940"/>
      <c r="CK116" s="991"/>
      <c r="CL116" s="885"/>
      <c r="CM116" s="879" t="s">
        <v>462</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129</v>
      </c>
      <c r="DH116" s="844"/>
      <c r="DI116" s="844"/>
      <c r="DJ116" s="844"/>
      <c r="DK116" s="845"/>
      <c r="DL116" s="846" t="s">
        <v>129</v>
      </c>
      <c r="DM116" s="844"/>
      <c r="DN116" s="844"/>
      <c r="DO116" s="844"/>
      <c r="DP116" s="845"/>
      <c r="DQ116" s="846" t="s">
        <v>394</v>
      </c>
      <c r="DR116" s="844"/>
      <c r="DS116" s="844"/>
      <c r="DT116" s="844"/>
      <c r="DU116" s="845"/>
      <c r="DV116" s="888" t="s">
        <v>129</v>
      </c>
      <c r="DW116" s="889"/>
      <c r="DX116" s="889"/>
      <c r="DY116" s="889"/>
      <c r="DZ116" s="890"/>
    </row>
    <row r="117" spans="1:130" s="226" customFormat="1" ht="26.25" customHeight="1" x14ac:dyDescent="0.15">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463</v>
      </c>
      <c r="Z117" s="961"/>
      <c r="AA117" s="966">
        <v>2271287</v>
      </c>
      <c r="AB117" s="967"/>
      <c r="AC117" s="967"/>
      <c r="AD117" s="967"/>
      <c r="AE117" s="968"/>
      <c r="AF117" s="969">
        <v>2304171</v>
      </c>
      <c r="AG117" s="967"/>
      <c r="AH117" s="967"/>
      <c r="AI117" s="967"/>
      <c r="AJ117" s="968"/>
      <c r="AK117" s="969">
        <v>2155302</v>
      </c>
      <c r="AL117" s="967"/>
      <c r="AM117" s="967"/>
      <c r="AN117" s="967"/>
      <c r="AO117" s="968"/>
      <c r="AP117" s="970"/>
      <c r="AQ117" s="971"/>
      <c r="AR117" s="971"/>
      <c r="AS117" s="971"/>
      <c r="AT117" s="972"/>
      <c r="AU117" s="996"/>
      <c r="AV117" s="997"/>
      <c r="AW117" s="997"/>
      <c r="AX117" s="997"/>
      <c r="AY117" s="997"/>
      <c r="AZ117" s="927" t="s">
        <v>464</v>
      </c>
      <c r="BA117" s="928"/>
      <c r="BB117" s="928"/>
      <c r="BC117" s="928"/>
      <c r="BD117" s="928"/>
      <c r="BE117" s="928"/>
      <c r="BF117" s="928"/>
      <c r="BG117" s="928"/>
      <c r="BH117" s="928"/>
      <c r="BI117" s="928"/>
      <c r="BJ117" s="928"/>
      <c r="BK117" s="928"/>
      <c r="BL117" s="928"/>
      <c r="BM117" s="928"/>
      <c r="BN117" s="928"/>
      <c r="BO117" s="928"/>
      <c r="BP117" s="929"/>
      <c r="BQ117" s="880" t="s">
        <v>129</v>
      </c>
      <c r="BR117" s="881"/>
      <c r="BS117" s="881"/>
      <c r="BT117" s="881"/>
      <c r="BU117" s="881"/>
      <c r="BV117" s="881" t="s">
        <v>394</v>
      </c>
      <c r="BW117" s="881"/>
      <c r="BX117" s="881"/>
      <c r="BY117" s="881"/>
      <c r="BZ117" s="881"/>
      <c r="CA117" s="881" t="s">
        <v>394</v>
      </c>
      <c r="CB117" s="881"/>
      <c r="CC117" s="881"/>
      <c r="CD117" s="881"/>
      <c r="CE117" s="881"/>
      <c r="CF117" s="939" t="s">
        <v>129</v>
      </c>
      <c r="CG117" s="940"/>
      <c r="CH117" s="940"/>
      <c r="CI117" s="940"/>
      <c r="CJ117" s="940"/>
      <c r="CK117" s="991"/>
      <c r="CL117" s="885"/>
      <c r="CM117" s="879" t="s">
        <v>465</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129</v>
      </c>
      <c r="DH117" s="844"/>
      <c r="DI117" s="844"/>
      <c r="DJ117" s="844"/>
      <c r="DK117" s="845"/>
      <c r="DL117" s="846" t="s">
        <v>394</v>
      </c>
      <c r="DM117" s="844"/>
      <c r="DN117" s="844"/>
      <c r="DO117" s="844"/>
      <c r="DP117" s="845"/>
      <c r="DQ117" s="846" t="s">
        <v>129</v>
      </c>
      <c r="DR117" s="844"/>
      <c r="DS117" s="844"/>
      <c r="DT117" s="844"/>
      <c r="DU117" s="845"/>
      <c r="DV117" s="888" t="s">
        <v>394</v>
      </c>
      <c r="DW117" s="889"/>
      <c r="DX117" s="889"/>
      <c r="DY117" s="889"/>
      <c r="DZ117" s="890"/>
    </row>
    <row r="118" spans="1:130" s="226" customFormat="1" ht="26.25" customHeight="1" x14ac:dyDescent="0.15">
      <c r="A118" s="959" t="s">
        <v>437</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434</v>
      </c>
      <c r="AB118" s="960"/>
      <c r="AC118" s="960"/>
      <c r="AD118" s="960"/>
      <c r="AE118" s="961"/>
      <c r="AF118" s="962" t="s">
        <v>435</v>
      </c>
      <c r="AG118" s="960"/>
      <c r="AH118" s="960"/>
      <c r="AI118" s="960"/>
      <c r="AJ118" s="961"/>
      <c r="AK118" s="962" t="s">
        <v>306</v>
      </c>
      <c r="AL118" s="960"/>
      <c r="AM118" s="960"/>
      <c r="AN118" s="960"/>
      <c r="AO118" s="961"/>
      <c r="AP118" s="963" t="s">
        <v>436</v>
      </c>
      <c r="AQ118" s="964"/>
      <c r="AR118" s="964"/>
      <c r="AS118" s="964"/>
      <c r="AT118" s="965"/>
      <c r="AU118" s="996"/>
      <c r="AV118" s="997"/>
      <c r="AW118" s="997"/>
      <c r="AX118" s="997"/>
      <c r="AY118" s="997"/>
      <c r="AZ118" s="902" t="s">
        <v>466</v>
      </c>
      <c r="BA118" s="903"/>
      <c r="BB118" s="903"/>
      <c r="BC118" s="903"/>
      <c r="BD118" s="903"/>
      <c r="BE118" s="903"/>
      <c r="BF118" s="903"/>
      <c r="BG118" s="903"/>
      <c r="BH118" s="903"/>
      <c r="BI118" s="903"/>
      <c r="BJ118" s="903"/>
      <c r="BK118" s="903"/>
      <c r="BL118" s="903"/>
      <c r="BM118" s="903"/>
      <c r="BN118" s="903"/>
      <c r="BO118" s="903"/>
      <c r="BP118" s="904"/>
      <c r="BQ118" s="943" t="s">
        <v>129</v>
      </c>
      <c r="BR118" s="909"/>
      <c r="BS118" s="909"/>
      <c r="BT118" s="909"/>
      <c r="BU118" s="909"/>
      <c r="BV118" s="909" t="s">
        <v>394</v>
      </c>
      <c r="BW118" s="909"/>
      <c r="BX118" s="909"/>
      <c r="BY118" s="909"/>
      <c r="BZ118" s="909"/>
      <c r="CA118" s="909" t="s">
        <v>129</v>
      </c>
      <c r="CB118" s="909"/>
      <c r="CC118" s="909"/>
      <c r="CD118" s="909"/>
      <c r="CE118" s="909"/>
      <c r="CF118" s="939" t="s">
        <v>394</v>
      </c>
      <c r="CG118" s="940"/>
      <c r="CH118" s="940"/>
      <c r="CI118" s="940"/>
      <c r="CJ118" s="940"/>
      <c r="CK118" s="991"/>
      <c r="CL118" s="885"/>
      <c r="CM118" s="879" t="s">
        <v>467</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394</v>
      </c>
      <c r="DH118" s="844"/>
      <c r="DI118" s="844"/>
      <c r="DJ118" s="844"/>
      <c r="DK118" s="845"/>
      <c r="DL118" s="846" t="s">
        <v>129</v>
      </c>
      <c r="DM118" s="844"/>
      <c r="DN118" s="844"/>
      <c r="DO118" s="844"/>
      <c r="DP118" s="845"/>
      <c r="DQ118" s="846" t="s">
        <v>394</v>
      </c>
      <c r="DR118" s="844"/>
      <c r="DS118" s="844"/>
      <c r="DT118" s="844"/>
      <c r="DU118" s="845"/>
      <c r="DV118" s="888" t="s">
        <v>394</v>
      </c>
      <c r="DW118" s="889"/>
      <c r="DX118" s="889"/>
      <c r="DY118" s="889"/>
      <c r="DZ118" s="890"/>
    </row>
    <row r="119" spans="1:130" s="226" customFormat="1" ht="26.25" customHeight="1" x14ac:dyDescent="0.15">
      <c r="A119" s="882" t="s">
        <v>440</v>
      </c>
      <c r="B119" s="883"/>
      <c r="C119" s="924" t="s">
        <v>441</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129</v>
      </c>
      <c r="AB119" s="953"/>
      <c r="AC119" s="953"/>
      <c r="AD119" s="953"/>
      <c r="AE119" s="954"/>
      <c r="AF119" s="955" t="s">
        <v>394</v>
      </c>
      <c r="AG119" s="953"/>
      <c r="AH119" s="953"/>
      <c r="AI119" s="953"/>
      <c r="AJ119" s="954"/>
      <c r="AK119" s="955" t="s">
        <v>394</v>
      </c>
      <c r="AL119" s="953"/>
      <c r="AM119" s="953"/>
      <c r="AN119" s="953"/>
      <c r="AO119" s="954"/>
      <c r="AP119" s="956" t="s">
        <v>129</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468</v>
      </c>
      <c r="BP119" s="942"/>
      <c r="BQ119" s="943">
        <v>27326725</v>
      </c>
      <c r="BR119" s="909"/>
      <c r="BS119" s="909"/>
      <c r="BT119" s="909"/>
      <c r="BU119" s="909"/>
      <c r="BV119" s="909">
        <v>26952622</v>
      </c>
      <c r="BW119" s="909"/>
      <c r="BX119" s="909"/>
      <c r="BY119" s="909"/>
      <c r="BZ119" s="909"/>
      <c r="CA119" s="909">
        <v>25677446</v>
      </c>
      <c r="CB119" s="909"/>
      <c r="CC119" s="909"/>
      <c r="CD119" s="909"/>
      <c r="CE119" s="909"/>
      <c r="CF119" s="812"/>
      <c r="CG119" s="813"/>
      <c r="CH119" s="813"/>
      <c r="CI119" s="813"/>
      <c r="CJ119" s="898"/>
      <c r="CK119" s="992"/>
      <c r="CL119" s="887"/>
      <c r="CM119" s="902" t="s">
        <v>469</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129</v>
      </c>
      <c r="DH119" s="828"/>
      <c r="DI119" s="828"/>
      <c r="DJ119" s="828"/>
      <c r="DK119" s="829"/>
      <c r="DL119" s="830" t="s">
        <v>129</v>
      </c>
      <c r="DM119" s="828"/>
      <c r="DN119" s="828"/>
      <c r="DO119" s="828"/>
      <c r="DP119" s="829"/>
      <c r="DQ119" s="830" t="s">
        <v>394</v>
      </c>
      <c r="DR119" s="828"/>
      <c r="DS119" s="828"/>
      <c r="DT119" s="828"/>
      <c r="DU119" s="829"/>
      <c r="DV119" s="912" t="s">
        <v>129</v>
      </c>
      <c r="DW119" s="913"/>
      <c r="DX119" s="913"/>
      <c r="DY119" s="913"/>
      <c r="DZ119" s="914"/>
    </row>
    <row r="120" spans="1:130" s="226" customFormat="1" ht="26.25" customHeight="1" x14ac:dyDescent="0.15">
      <c r="A120" s="884"/>
      <c r="B120" s="885"/>
      <c r="C120" s="879" t="s">
        <v>446</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129</v>
      </c>
      <c r="AB120" s="844"/>
      <c r="AC120" s="844"/>
      <c r="AD120" s="844"/>
      <c r="AE120" s="845"/>
      <c r="AF120" s="846" t="s">
        <v>129</v>
      </c>
      <c r="AG120" s="844"/>
      <c r="AH120" s="844"/>
      <c r="AI120" s="844"/>
      <c r="AJ120" s="845"/>
      <c r="AK120" s="846" t="s">
        <v>394</v>
      </c>
      <c r="AL120" s="844"/>
      <c r="AM120" s="844"/>
      <c r="AN120" s="844"/>
      <c r="AO120" s="845"/>
      <c r="AP120" s="888" t="s">
        <v>129</v>
      </c>
      <c r="AQ120" s="889"/>
      <c r="AR120" s="889"/>
      <c r="AS120" s="889"/>
      <c r="AT120" s="890"/>
      <c r="AU120" s="944" t="s">
        <v>470</v>
      </c>
      <c r="AV120" s="945"/>
      <c r="AW120" s="945"/>
      <c r="AX120" s="945"/>
      <c r="AY120" s="946"/>
      <c r="AZ120" s="924" t="s">
        <v>471</v>
      </c>
      <c r="BA120" s="872"/>
      <c r="BB120" s="872"/>
      <c r="BC120" s="872"/>
      <c r="BD120" s="872"/>
      <c r="BE120" s="872"/>
      <c r="BF120" s="872"/>
      <c r="BG120" s="872"/>
      <c r="BH120" s="872"/>
      <c r="BI120" s="872"/>
      <c r="BJ120" s="872"/>
      <c r="BK120" s="872"/>
      <c r="BL120" s="872"/>
      <c r="BM120" s="872"/>
      <c r="BN120" s="872"/>
      <c r="BO120" s="872"/>
      <c r="BP120" s="873"/>
      <c r="BQ120" s="925">
        <v>4908212</v>
      </c>
      <c r="BR120" s="906"/>
      <c r="BS120" s="906"/>
      <c r="BT120" s="906"/>
      <c r="BU120" s="906"/>
      <c r="BV120" s="906">
        <v>5249267</v>
      </c>
      <c r="BW120" s="906"/>
      <c r="BX120" s="906"/>
      <c r="BY120" s="906"/>
      <c r="BZ120" s="906"/>
      <c r="CA120" s="906">
        <v>5508381</v>
      </c>
      <c r="CB120" s="906"/>
      <c r="CC120" s="906"/>
      <c r="CD120" s="906"/>
      <c r="CE120" s="906"/>
      <c r="CF120" s="930">
        <v>38.9</v>
      </c>
      <c r="CG120" s="931"/>
      <c r="CH120" s="931"/>
      <c r="CI120" s="931"/>
      <c r="CJ120" s="931"/>
      <c r="CK120" s="932" t="s">
        <v>472</v>
      </c>
      <c r="CL120" s="916"/>
      <c r="CM120" s="916"/>
      <c r="CN120" s="916"/>
      <c r="CO120" s="917"/>
      <c r="CP120" s="936" t="s">
        <v>473</v>
      </c>
      <c r="CQ120" s="937"/>
      <c r="CR120" s="937"/>
      <c r="CS120" s="937"/>
      <c r="CT120" s="937"/>
      <c r="CU120" s="937"/>
      <c r="CV120" s="937"/>
      <c r="CW120" s="937"/>
      <c r="CX120" s="937"/>
      <c r="CY120" s="937"/>
      <c r="CZ120" s="937"/>
      <c r="DA120" s="937"/>
      <c r="DB120" s="937"/>
      <c r="DC120" s="937"/>
      <c r="DD120" s="937"/>
      <c r="DE120" s="937"/>
      <c r="DF120" s="938"/>
      <c r="DG120" s="925">
        <v>5436875</v>
      </c>
      <c r="DH120" s="906"/>
      <c r="DI120" s="906"/>
      <c r="DJ120" s="906"/>
      <c r="DK120" s="906"/>
      <c r="DL120" s="906">
        <v>5311864</v>
      </c>
      <c r="DM120" s="906"/>
      <c r="DN120" s="906"/>
      <c r="DO120" s="906"/>
      <c r="DP120" s="906"/>
      <c r="DQ120" s="906">
        <v>4493905</v>
      </c>
      <c r="DR120" s="906"/>
      <c r="DS120" s="906"/>
      <c r="DT120" s="906"/>
      <c r="DU120" s="906"/>
      <c r="DV120" s="907">
        <v>31.7</v>
      </c>
      <c r="DW120" s="907"/>
      <c r="DX120" s="907"/>
      <c r="DY120" s="907"/>
      <c r="DZ120" s="908"/>
    </row>
    <row r="121" spans="1:130" s="226" customFormat="1" ht="26.25" customHeight="1" x14ac:dyDescent="0.15">
      <c r="A121" s="884"/>
      <c r="B121" s="885"/>
      <c r="C121" s="927" t="s">
        <v>474</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129</v>
      </c>
      <c r="AB121" s="844"/>
      <c r="AC121" s="844"/>
      <c r="AD121" s="844"/>
      <c r="AE121" s="845"/>
      <c r="AF121" s="846" t="s">
        <v>394</v>
      </c>
      <c r="AG121" s="844"/>
      <c r="AH121" s="844"/>
      <c r="AI121" s="844"/>
      <c r="AJ121" s="845"/>
      <c r="AK121" s="846" t="s">
        <v>129</v>
      </c>
      <c r="AL121" s="844"/>
      <c r="AM121" s="844"/>
      <c r="AN121" s="844"/>
      <c r="AO121" s="845"/>
      <c r="AP121" s="888" t="s">
        <v>129</v>
      </c>
      <c r="AQ121" s="889"/>
      <c r="AR121" s="889"/>
      <c r="AS121" s="889"/>
      <c r="AT121" s="890"/>
      <c r="AU121" s="947"/>
      <c r="AV121" s="948"/>
      <c r="AW121" s="948"/>
      <c r="AX121" s="948"/>
      <c r="AY121" s="949"/>
      <c r="AZ121" s="879" t="s">
        <v>475</v>
      </c>
      <c r="BA121" s="816"/>
      <c r="BB121" s="816"/>
      <c r="BC121" s="816"/>
      <c r="BD121" s="816"/>
      <c r="BE121" s="816"/>
      <c r="BF121" s="816"/>
      <c r="BG121" s="816"/>
      <c r="BH121" s="816"/>
      <c r="BI121" s="816"/>
      <c r="BJ121" s="816"/>
      <c r="BK121" s="816"/>
      <c r="BL121" s="816"/>
      <c r="BM121" s="816"/>
      <c r="BN121" s="816"/>
      <c r="BO121" s="816"/>
      <c r="BP121" s="817"/>
      <c r="BQ121" s="880">
        <v>325987</v>
      </c>
      <c r="BR121" s="881"/>
      <c r="BS121" s="881"/>
      <c r="BT121" s="881"/>
      <c r="BU121" s="881"/>
      <c r="BV121" s="881">
        <v>292815</v>
      </c>
      <c r="BW121" s="881"/>
      <c r="BX121" s="881"/>
      <c r="BY121" s="881"/>
      <c r="BZ121" s="881"/>
      <c r="CA121" s="881">
        <v>202296</v>
      </c>
      <c r="CB121" s="881"/>
      <c r="CC121" s="881"/>
      <c r="CD121" s="881"/>
      <c r="CE121" s="881"/>
      <c r="CF121" s="939">
        <v>1.4</v>
      </c>
      <c r="CG121" s="940"/>
      <c r="CH121" s="940"/>
      <c r="CI121" s="940"/>
      <c r="CJ121" s="940"/>
      <c r="CK121" s="933"/>
      <c r="CL121" s="919"/>
      <c r="CM121" s="919"/>
      <c r="CN121" s="919"/>
      <c r="CO121" s="920"/>
      <c r="CP121" s="899" t="s">
        <v>476</v>
      </c>
      <c r="CQ121" s="900"/>
      <c r="CR121" s="900"/>
      <c r="CS121" s="900"/>
      <c r="CT121" s="900"/>
      <c r="CU121" s="900"/>
      <c r="CV121" s="900"/>
      <c r="CW121" s="900"/>
      <c r="CX121" s="900"/>
      <c r="CY121" s="900"/>
      <c r="CZ121" s="900"/>
      <c r="DA121" s="900"/>
      <c r="DB121" s="900"/>
      <c r="DC121" s="900"/>
      <c r="DD121" s="900"/>
      <c r="DE121" s="900"/>
      <c r="DF121" s="901"/>
      <c r="DG121" s="880">
        <v>311319</v>
      </c>
      <c r="DH121" s="881"/>
      <c r="DI121" s="881"/>
      <c r="DJ121" s="881"/>
      <c r="DK121" s="881"/>
      <c r="DL121" s="881">
        <v>283718</v>
      </c>
      <c r="DM121" s="881"/>
      <c r="DN121" s="881"/>
      <c r="DO121" s="881"/>
      <c r="DP121" s="881"/>
      <c r="DQ121" s="881">
        <v>255528</v>
      </c>
      <c r="DR121" s="881"/>
      <c r="DS121" s="881"/>
      <c r="DT121" s="881"/>
      <c r="DU121" s="881"/>
      <c r="DV121" s="858">
        <v>1.8</v>
      </c>
      <c r="DW121" s="858"/>
      <c r="DX121" s="858"/>
      <c r="DY121" s="858"/>
      <c r="DZ121" s="859"/>
    </row>
    <row r="122" spans="1:130" s="226" customFormat="1" ht="26.25" customHeight="1" x14ac:dyDescent="0.15">
      <c r="A122" s="884"/>
      <c r="B122" s="885"/>
      <c r="C122" s="879" t="s">
        <v>456</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129</v>
      </c>
      <c r="AB122" s="844"/>
      <c r="AC122" s="844"/>
      <c r="AD122" s="844"/>
      <c r="AE122" s="845"/>
      <c r="AF122" s="846" t="s">
        <v>129</v>
      </c>
      <c r="AG122" s="844"/>
      <c r="AH122" s="844"/>
      <c r="AI122" s="844"/>
      <c r="AJ122" s="845"/>
      <c r="AK122" s="846" t="s">
        <v>129</v>
      </c>
      <c r="AL122" s="844"/>
      <c r="AM122" s="844"/>
      <c r="AN122" s="844"/>
      <c r="AO122" s="845"/>
      <c r="AP122" s="888" t="s">
        <v>129</v>
      </c>
      <c r="AQ122" s="889"/>
      <c r="AR122" s="889"/>
      <c r="AS122" s="889"/>
      <c r="AT122" s="890"/>
      <c r="AU122" s="947"/>
      <c r="AV122" s="948"/>
      <c r="AW122" s="948"/>
      <c r="AX122" s="948"/>
      <c r="AY122" s="949"/>
      <c r="AZ122" s="902" t="s">
        <v>477</v>
      </c>
      <c r="BA122" s="903"/>
      <c r="BB122" s="903"/>
      <c r="BC122" s="903"/>
      <c r="BD122" s="903"/>
      <c r="BE122" s="903"/>
      <c r="BF122" s="903"/>
      <c r="BG122" s="903"/>
      <c r="BH122" s="903"/>
      <c r="BI122" s="903"/>
      <c r="BJ122" s="903"/>
      <c r="BK122" s="903"/>
      <c r="BL122" s="903"/>
      <c r="BM122" s="903"/>
      <c r="BN122" s="903"/>
      <c r="BO122" s="903"/>
      <c r="BP122" s="904"/>
      <c r="BQ122" s="943">
        <v>13813406</v>
      </c>
      <c r="BR122" s="909"/>
      <c r="BS122" s="909"/>
      <c r="BT122" s="909"/>
      <c r="BU122" s="909"/>
      <c r="BV122" s="909">
        <v>13819004</v>
      </c>
      <c r="BW122" s="909"/>
      <c r="BX122" s="909"/>
      <c r="BY122" s="909"/>
      <c r="BZ122" s="909"/>
      <c r="CA122" s="909">
        <v>13298182</v>
      </c>
      <c r="CB122" s="909"/>
      <c r="CC122" s="909"/>
      <c r="CD122" s="909"/>
      <c r="CE122" s="909"/>
      <c r="CF122" s="910">
        <v>93.9</v>
      </c>
      <c r="CG122" s="911"/>
      <c r="CH122" s="911"/>
      <c r="CI122" s="911"/>
      <c r="CJ122" s="911"/>
      <c r="CK122" s="933"/>
      <c r="CL122" s="919"/>
      <c r="CM122" s="919"/>
      <c r="CN122" s="919"/>
      <c r="CO122" s="920"/>
      <c r="CP122" s="899" t="s">
        <v>410</v>
      </c>
      <c r="CQ122" s="900"/>
      <c r="CR122" s="900"/>
      <c r="CS122" s="900"/>
      <c r="CT122" s="900"/>
      <c r="CU122" s="900"/>
      <c r="CV122" s="900"/>
      <c r="CW122" s="900"/>
      <c r="CX122" s="900"/>
      <c r="CY122" s="900"/>
      <c r="CZ122" s="900"/>
      <c r="DA122" s="900"/>
      <c r="DB122" s="900"/>
      <c r="DC122" s="900"/>
      <c r="DD122" s="900"/>
      <c r="DE122" s="900"/>
      <c r="DF122" s="901"/>
      <c r="DG122" s="880">
        <v>762269</v>
      </c>
      <c r="DH122" s="881"/>
      <c r="DI122" s="881"/>
      <c r="DJ122" s="881"/>
      <c r="DK122" s="881"/>
      <c r="DL122" s="881">
        <v>404540</v>
      </c>
      <c r="DM122" s="881"/>
      <c r="DN122" s="881"/>
      <c r="DO122" s="881"/>
      <c r="DP122" s="881"/>
      <c r="DQ122" s="881">
        <v>70515</v>
      </c>
      <c r="DR122" s="881"/>
      <c r="DS122" s="881"/>
      <c r="DT122" s="881"/>
      <c r="DU122" s="881"/>
      <c r="DV122" s="858">
        <v>0.5</v>
      </c>
      <c r="DW122" s="858"/>
      <c r="DX122" s="858"/>
      <c r="DY122" s="858"/>
      <c r="DZ122" s="859"/>
    </row>
    <row r="123" spans="1:130" s="226" customFormat="1" ht="26.25" customHeight="1" x14ac:dyDescent="0.15">
      <c r="A123" s="884"/>
      <c r="B123" s="885"/>
      <c r="C123" s="879" t="s">
        <v>462</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394</v>
      </c>
      <c r="AB123" s="844"/>
      <c r="AC123" s="844"/>
      <c r="AD123" s="844"/>
      <c r="AE123" s="845"/>
      <c r="AF123" s="846" t="s">
        <v>129</v>
      </c>
      <c r="AG123" s="844"/>
      <c r="AH123" s="844"/>
      <c r="AI123" s="844"/>
      <c r="AJ123" s="845"/>
      <c r="AK123" s="846" t="s">
        <v>129</v>
      </c>
      <c r="AL123" s="844"/>
      <c r="AM123" s="844"/>
      <c r="AN123" s="844"/>
      <c r="AO123" s="845"/>
      <c r="AP123" s="888" t="s">
        <v>394</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478</v>
      </c>
      <c r="BP123" s="942"/>
      <c r="BQ123" s="896">
        <v>19047605</v>
      </c>
      <c r="BR123" s="897"/>
      <c r="BS123" s="897"/>
      <c r="BT123" s="897"/>
      <c r="BU123" s="897"/>
      <c r="BV123" s="897">
        <v>19361086</v>
      </c>
      <c r="BW123" s="897"/>
      <c r="BX123" s="897"/>
      <c r="BY123" s="897"/>
      <c r="BZ123" s="897"/>
      <c r="CA123" s="897">
        <v>19008859</v>
      </c>
      <c r="CB123" s="897"/>
      <c r="CC123" s="897"/>
      <c r="CD123" s="897"/>
      <c r="CE123" s="897"/>
      <c r="CF123" s="812"/>
      <c r="CG123" s="813"/>
      <c r="CH123" s="813"/>
      <c r="CI123" s="813"/>
      <c r="CJ123" s="898"/>
      <c r="CK123" s="933"/>
      <c r="CL123" s="919"/>
      <c r="CM123" s="919"/>
      <c r="CN123" s="919"/>
      <c r="CO123" s="920"/>
      <c r="CP123" s="899" t="s">
        <v>479</v>
      </c>
      <c r="CQ123" s="900"/>
      <c r="CR123" s="900"/>
      <c r="CS123" s="900"/>
      <c r="CT123" s="900"/>
      <c r="CU123" s="900"/>
      <c r="CV123" s="900"/>
      <c r="CW123" s="900"/>
      <c r="CX123" s="900"/>
      <c r="CY123" s="900"/>
      <c r="CZ123" s="900"/>
      <c r="DA123" s="900"/>
      <c r="DB123" s="900"/>
      <c r="DC123" s="900"/>
      <c r="DD123" s="900"/>
      <c r="DE123" s="900"/>
      <c r="DF123" s="901"/>
      <c r="DG123" s="843" t="s">
        <v>394</v>
      </c>
      <c r="DH123" s="844"/>
      <c r="DI123" s="844"/>
      <c r="DJ123" s="844"/>
      <c r="DK123" s="845"/>
      <c r="DL123" s="846" t="s">
        <v>129</v>
      </c>
      <c r="DM123" s="844"/>
      <c r="DN123" s="844"/>
      <c r="DO123" s="844"/>
      <c r="DP123" s="845"/>
      <c r="DQ123" s="846" t="s">
        <v>129</v>
      </c>
      <c r="DR123" s="844"/>
      <c r="DS123" s="844"/>
      <c r="DT123" s="844"/>
      <c r="DU123" s="845"/>
      <c r="DV123" s="888" t="s">
        <v>394</v>
      </c>
      <c r="DW123" s="889"/>
      <c r="DX123" s="889"/>
      <c r="DY123" s="889"/>
      <c r="DZ123" s="890"/>
    </row>
    <row r="124" spans="1:130" s="226" customFormat="1" ht="26.25" customHeight="1" thickBot="1" x14ac:dyDescent="0.2">
      <c r="A124" s="884"/>
      <c r="B124" s="885"/>
      <c r="C124" s="879" t="s">
        <v>465</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129</v>
      </c>
      <c r="AB124" s="844"/>
      <c r="AC124" s="844"/>
      <c r="AD124" s="844"/>
      <c r="AE124" s="845"/>
      <c r="AF124" s="846" t="s">
        <v>129</v>
      </c>
      <c r="AG124" s="844"/>
      <c r="AH124" s="844"/>
      <c r="AI124" s="844"/>
      <c r="AJ124" s="845"/>
      <c r="AK124" s="846" t="s">
        <v>129</v>
      </c>
      <c r="AL124" s="844"/>
      <c r="AM124" s="844"/>
      <c r="AN124" s="844"/>
      <c r="AO124" s="845"/>
      <c r="AP124" s="888" t="s">
        <v>129</v>
      </c>
      <c r="AQ124" s="889"/>
      <c r="AR124" s="889"/>
      <c r="AS124" s="889"/>
      <c r="AT124" s="890"/>
      <c r="AU124" s="891" t="s">
        <v>480</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63.5</v>
      </c>
      <c r="BR124" s="895"/>
      <c r="BS124" s="895"/>
      <c r="BT124" s="895"/>
      <c r="BU124" s="895"/>
      <c r="BV124" s="895">
        <v>56.2</v>
      </c>
      <c r="BW124" s="895"/>
      <c r="BX124" s="895"/>
      <c r="BY124" s="895"/>
      <c r="BZ124" s="895"/>
      <c r="CA124" s="895">
        <v>47</v>
      </c>
      <c r="CB124" s="895"/>
      <c r="CC124" s="895"/>
      <c r="CD124" s="895"/>
      <c r="CE124" s="895"/>
      <c r="CF124" s="790"/>
      <c r="CG124" s="791"/>
      <c r="CH124" s="791"/>
      <c r="CI124" s="791"/>
      <c r="CJ124" s="926"/>
      <c r="CK124" s="934"/>
      <c r="CL124" s="934"/>
      <c r="CM124" s="934"/>
      <c r="CN124" s="934"/>
      <c r="CO124" s="935"/>
      <c r="CP124" s="899" t="s">
        <v>481</v>
      </c>
      <c r="CQ124" s="900"/>
      <c r="CR124" s="900"/>
      <c r="CS124" s="900"/>
      <c r="CT124" s="900"/>
      <c r="CU124" s="900"/>
      <c r="CV124" s="900"/>
      <c r="CW124" s="900"/>
      <c r="CX124" s="900"/>
      <c r="CY124" s="900"/>
      <c r="CZ124" s="900"/>
      <c r="DA124" s="900"/>
      <c r="DB124" s="900"/>
      <c r="DC124" s="900"/>
      <c r="DD124" s="900"/>
      <c r="DE124" s="900"/>
      <c r="DF124" s="901"/>
      <c r="DG124" s="827" t="s">
        <v>129</v>
      </c>
      <c r="DH124" s="828"/>
      <c r="DI124" s="828"/>
      <c r="DJ124" s="828"/>
      <c r="DK124" s="829"/>
      <c r="DL124" s="830" t="s">
        <v>394</v>
      </c>
      <c r="DM124" s="828"/>
      <c r="DN124" s="828"/>
      <c r="DO124" s="828"/>
      <c r="DP124" s="829"/>
      <c r="DQ124" s="830" t="s">
        <v>129</v>
      </c>
      <c r="DR124" s="828"/>
      <c r="DS124" s="828"/>
      <c r="DT124" s="828"/>
      <c r="DU124" s="829"/>
      <c r="DV124" s="912" t="s">
        <v>394</v>
      </c>
      <c r="DW124" s="913"/>
      <c r="DX124" s="913"/>
      <c r="DY124" s="913"/>
      <c r="DZ124" s="914"/>
    </row>
    <row r="125" spans="1:130" s="226" customFormat="1" ht="26.25" customHeight="1" x14ac:dyDescent="0.15">
      <c r="A125" s="884"/>
      <c r="B125" s="885"/>
      <c r="C125" s="879" t="s">
        <v>467</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129</v>
      </c>
      <c r="AB125" s="844"/>
      <c r="AC125" s="844"/>
      <c r="AD125" s="844"/>
      <c r="AE125" s="845"/>
      <c r="AF125" s="846" t="s">
        <v>129</v>
      </c>
      <c r="AG125" s="844"/>
      <c r="AH125" s="844"/>
      <c r="AI125" s="844"/>
      <c r="AJ125" s="845"/>
      <c r="AK125" s="846" t="s">
        <v>129</v>
      </c>
      <c r="AL125" s="844"/>
      <c r="AM125" s="844"/>
      <c r="AN125" s="844"/>
      <c r="AO125" s="845"/>
      <c r="AP125" s="888" t="s">
        <v>129</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482</v>
      </c>
      <c r="CL125" s="916"/>
      <c r="CM125" s="916"/>
      <c r="CN125" s="916"/>
      <c r="CO125" s="917"/>
      <c r="CP125" s="924" t="s">
        <v>483</v>
      </c>
      <c r="CQ125" s="872"/>
      <c r="CR125" s="872"/>
      <c r="CS125" s="872"/>
      <c r="CT125" s="872"/>
      <c r="CU125" s="872"/>
      <c r="CV125" s="872"/>
      <c r="CW125" s="872"/>
      <c r="CX125" s="872"/>
      <c r="CY125" s="872"/>
      <c r="CZ125" s="872"/>
      <c r="DA125" s="872"/>
      <c r="DB125" s="872"/>
      <c r="DC125" s="872"/>
      <c r="DD125" s="872"/>
      <c r="DE125" s="872"/>
      <c r="DF125" s="873"/>
      <c r="DG125" s="925" t="s">
        <v>394</v>
      </c>
      <c r="DH125" s="906"/>
      <c r="DI125" s="906"/>
      <c r="DJ125" s="906"/>
      <c r="DK125" s="906"/>
      <c r="DL125" s="906" t="s">
        <v>394</v>
      </c>
      <c r="DM125" s="906"/>
      <c r="DN125" s="906"/>
      <c r="DO125" s="906"/>
      <c r="DP125" s="906"/>
      <c r="DQ125" s="906" t="s">
        <v>129</v>
      </c>
      <c r="DR125" s="906"/>
      <c r="DS125" s="906"/>
      <c r="DT125" s="906"/>
      <c r="DU125" s="906"/>
      <c r="DV125" s="907" t="s">
        <v>394</v>
      </c>
      <c r="DW125" s="907"/>
      <c r="DX125" s="907"/>
      <c r="DY125" s="907"/>
      <c r="DZ125" s="908"/>
    </row>
    <row r="126" spans="1:130" s="226" customFormat="1" ht="26.25" customHeight="1" thickBot="1" x14ac:dyDescent="0.2">
      <c r="A126" s="884"/>
      <c r="B126" s="885"/>
      <c r="C126" s="879" t="s">
        <v>469</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129</v>
      </c>
      <c r="AB126" s="844"/>
      <c r="AC126" s="844"/>
      <c r="AD126" s="844"/>
      <c r="AE126" s="845"/>
      <c r="AF126" s="846" t="s">
        <v>394</v>
      </c>
      <c r="AG126" s="844"/>
      <c r="AH126" s="844"/>
      <c r="AI126" s="844"/>
      <c r="AJ126" s="845"/>
      <c r="AK126" s="846" t="s">
        <v>129</v>
      </c>
      <c r="AL126" s="844"/>
      <c r="AM126" s="844"/>
      <c r="AN126" s="844"/>
      <c r="AO126" s="845"/>
      <c r="AP126" s="888" t="s">
        <v>394</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484</v>
      </c>
      <c r="CQ126" s="816"/>
      <c r="CR126" s="816"/>
      <c r="CS126" s="816"/>
      <c r="CT126" s="816"/>
      <c r="CU126" s="816"/>
      <c r="CV126" s="816"/>
      <c r="CW126" s="816"/>
      <c r="CX126" s="816"/>
      <c r="CY126" s="816"/>
      <c r="CZ126" s="816"/>
      <c r="DA126" s="816"/>
      <c r="DB126" s="816"/>
      <c r="DC126" s="816"/>
      <c r="DD126" s="816"/>
      <c r="DE126" s="816"/>
      <c r="DF126" s="817"/>
      <c r="DG126" s="880" t="s">
        <v>394</v>
      </c>
      <c r="DH126" s="881"/>
      <c r="DI126" s="881"/>
      <c r="DJ126" s="881"/>
      <c r="DK126" s="881"/>
      <c r="DL126" s="881" t="s">
        <v>129</v>
      </c>
      <c r="DM126" s="881"/>
      <c r="DN126" s="881"/>
      <c r="DO126" s="881"/>
      <c r="DP126" s="881"/>
      <c r="DQ126" s="881" t="s">
        <v>394</v>
      </c>
      <c r="DR126" s="881"/>
      <c r="DS126" s="881"/>
      <c r="DT126" s="881"/>
      <c r="DU126" s="881"/>
      <c r="DV126" s="858" t="s">
        <v>394</v>
      </c>
      <c r="DW126" s="858"/>
      <c r="DX126" s="858"/>
      <c r="DY126" s="858"/>
      <c r="DZ126" s="859"/>
    </row>
    <row r="127" spans="1:130" s="226" customFormat="1" ht="26.25" customHeight="1" x14ac:dyDescent="0.15">
      <c r="A127" s="886"/>
      <c r="B127" s="887"/>
      <c r="C127" s="902" t="s">
        <v>485</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129</v>
      </c>
      <c r="AB127" s="844"/>
      <c r="AC127" s="844"/>
      <c r="AD127" s="844"/>
      <c r="AE127" s="845"/>
      <c r="AF127" s="846">
        <v>77</v>
      </c>
      <c r="AG127" s="844"/>
      <c r="AH127" s="844"/>
      <c r="AI127" s="844"/>
      <c r="AJ127" s="845"/>
      <c r="AK127" s="846">
        <v>66</v>
      </c>
      <c r="AL127" s="844"/>
      <c r="AM127" s="844"/>
      <c r="AN127" s="844"/>
      <c r="AO127" s="845"/>
      <c r="AP127" s="888">
        <v>0</v>
      </c>
      <c r="AQ127" s="889"/>
      <c r="AR127" s="889"/>
      <c r="AS127" s="889"/>
      <c r="AT127" s="890"/>
      <c r="AU127" s="228"/>
      <c r="AV127" s="228"/>
      <c r="AW127" s="228"/>
      <c r="AX127" s="905" t="s">
        <v>486</v>
      </c>
      <c r="AY127" s="876"/>
      <c r="AZ127" s="876"/>
      <c r="BA127" s="876"/>
      <c r="BB127" s="876"/>
      <c r="BC127" s="876"/>
      <c r="BD127" s="876"/>
      <c r="BE127" s="877"/>
      <c r="BF127" s="875" t="s">
        <v>487</v>
      </c>
      <c r="BG127" s="876"/>
      <c r="BH127" s="876"/>
      <c r="BI127" s="876"/>
      <c r="BJ127" s="876"/>
      <c r="BK127" s="876"/>
      <c r="BL127" s="877"/>
      <c r="BM127" s="875" t="s">
        <v>488</v>
      </c>
      <c r="BN127" s="876"/>
      <c r="BO127" s="876"/>
      <c r="BP127" s="876"/>
      <c r="BQ127" s="876"/>
      <c r="BR127" s="876"/>
      <c r="BS127" s="877"/>
      <c r="BT127" s="875" t="s">
        <v>489</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490</v>
      </c>
      <c r="CQ127" s="816"/>
      <c r="CR127" s="816"/>
      <c r="CS127" s="816"/>
      <c r="CT127" s="816"/>
      <c r="CU127" s="816"/>
      <c r="CV127" s="816"/>
      <c r="CW127" s="816"/>
      <c r="CX127" s="816"/>
      <c r="CY127" s="816"/>
      <c r="CZ127" s="816"/>
      <c r="DA127" s="816"/>
      <c r="DB127" s="816"/>
      <c r="DC127" s="816"/>
      <c r="DD127" s="816"/>
      <c r="DE127" s="816"/>
      <c r="DF127" s="817"/>
      <c r="DG127" s="880" t="s">
        <v>394</v>
      </c>
      <c r="DH127" s="881"/>
      <c r="DI127" s="881"/>
      <c r="DJ127" s="881"/>
      <c r="DK127" s="881"/>
      <c r="DL127" s="881" t="s">
        <v>129</v>
      </c>
      <c r="DM127" s="881"/>
      <c r="DN127" s="881"/>
      <c r="DO127" s="881"/>
      <c r="DP127" s="881"/>
      <c r="DQ127" s="881" t="s">
        <v>129</v>
      </c>
      <c r="DR127" s="881"/>
      <c r="DS127" s="881"/>
      <c r="DT127" s="881"/>
      <c r="DU127" s="881"/>
      <c r="DV127" s="858" t="s">
        <v>129</v>
      </c>
      <c r="DW127" s="858"/>
      <c r="DX127" s="858"/>
      <c r="DY127" s="858"/>
      <c r="DZ127" s="859"/>
    </row>
    <row r="128" spans="1:130" s="226" customFormat="1" ht="26.25" customHeight="1" thickBot="1" x14ac:dyDescent="0.2">
      <c r="A128" s="860" t="s">
        <v>491</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492</v>
      </c>
      <c r="X128" s="862"/>
      <c r="Y128" s="862"/>
      <c r="Z128" s="863"/>
      <c r="AA128" s="864">
        <v>48429</v>
      </c>
      <c r="AB128" s="865"/>
      <c r="AC128" s="865"/>
      <c r="AD128" s="865"/>
      <c r="AE128" s="866"/>
      <c r="AF128" s="867">
        <v>33160</v>
      </c>
      <c r="AG128" s="865"/>
      <c r="AH128" s="865"/>
      <c r="AI128" s="865"/>
      <c r="AJ128" s="866"/>
      <c r="AK128" s="867">
        <v>24580</v>
      </c>
      <c r="AL128" s="865"/>
      <c r="AM128" s="865"/>
      <c r="AN128" s="865"/>
      <c r="AO128" s="866"/>
      <c r="AP128" s="868"/>
      <c r="AQ128" s="869"/>
      <c r="AR128" s="869"/>
      <c r="AS128" s="869"/>
      <c r="AT128" s="870"/>
      <c r="AU128" s="228"/>
      <c r="AV128" s="228"/>
      <c r="AW128" s="228"/>
      <c r="AX128" s="871" t="s">
        <v>493</v>
      </c>
      <c r="AY128" s="872"/>
      <c r="AZ128" s="872"/>
      <c r="BA128" s="872"/>
      <c r="BB128" s="872"/>
      <c r="BC128" s="872"/>
      <c r="BD128" s="872"/>
      <c r="BE128" s="873"/>
      <c r="BF128" s="850" t="s">
        <v>129</v>
      </c>
      <c r="BG128" s="851"/>
      <c r="BH128" s="851"/>
      <c r="BI128" s="851"/>
      <c r="BJ128" s="851"/>
      <c r="BK128" s="851"/>
      <c r="BL128" s="874"/>
      <c r="BM128" s="850">
        <v>12.75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494</v>
      </c>
      <c r="CQ128" s="794"/>
      <c r="CR128" s="794"/>
      <c r="CS128" s="794"/>
      <c r="CT128" s="794"/>
      <c r="CU128" s="794"/>
      <c r="CV128" s="794"/>
      <c r="CW128" s="794"/>
      <c r="CX128" s="794"/>
      <c r="CY128" s="794"/>
      <c r="CZ128" s="794"/>
      <c r="DA128" s="794"/>
      <c r="DB128" s="794"/>
      <c r="DC128" s="794"/>
      <c r="DD128" s="794"/>
      <c r="DE128" s="794"/>
      <c r="DF128" s="795"/>
      <c r="DG128" s="854" t="s">
        <v>129</v>
      </c>
      <c r="DH128" s="855"/>
      <c r="DI128" s="855"/>
      <c r="DJ128" s="855"/>
      <c r="DK128" s="855"/>
      <c r="DL128" s="855">
        <v>2260</v>
      </c>
      <c r="DM128" s="855"/>
      <c r="DN128" s="855"/>
      <c r="DO128" s="855"/>
      <c r="DP128" s="855"/>
      <c r="DQ128" s="855" t="s">
        <v>129</v>
      </c>
      <c r="DR128" s="855"/>
      <c r="DS128" s="855"/>
      <c r="DT128" s="855"/>
      <c r="DU128" s="855"/>
      <c r="DV128" s="856" t="s">
        <v>129</v>
      </c>
      <c r="DW128" s="856"/>
      <c r="DX128" s="856"/>
      <c r="DY128" s="856"/>
      <c r="DZ128" s="857"/>
    </row>
    <row r="129" spans="1:131" s="226" customFormat="1" ht="26.25" customHeight="1" x14ac:dyDescent="0.15">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495</v>
      </c>
      <c r="X129" s="841"/>
      <c r="Y129" s="841"/>
      <c r="Z129" s="842"/>
      <c r="AA129" s="843">
        <v>14414171</v>
      </c>
      <c r="AB129" s="844"/>
      <c r="AC129" s="844"/>
      <c r="AD129" s="844"/>
      <c r="AE129" s="845"/>
      <c r="AF129" s="846">
        <v>14863062</v>
      </c>
      <c r="AG129" s="844"/>
      <c r="AH129" s="844"/>
      <c r="AI129" s="844"/>
      <c r="AJ129" s="845"/>
      <c r="AK129" s="846">
        <v>15446383</v>
      </c>
      <c r="AL129" s="844"/>
      <c r="AM129" s="844"/>
      <c r="AN129" s="844"/>
      <c r="AO129" s="845"/>
      <c r="AP129" s="847"/>
      <c r="AQ129" s="848"/>
      <c r="AR129" s="848"/>
      <c r="AS129" s="848"/>
      <c r="AT129" s="849"/>
      <c r="AU129" s="229"/>
      <c r="AV129" s="229"/>
      <c r="AW129" s="229"/>
      <c r="AX129" s="815" t="s">
        <v>496</v>
      </c>
      <c r="AY129" s="816"/>
      <c r="AZ129" s="816"/>
      <c r="BA129" s="816"/>
      <c r="BB129" s="816"/>
      <c r="BC129" s="816"/>
      <c r="BD129" s="816"/>
      <c r="BE129" s="817"/>
      <c r="BF129" s="834" t="s">
        <v>129</v>
      </c>
      <c r="BG129" s="835"/>
      <c r="BH129" s="835"/>
      <c r="BI129" s="835"/>
      <c r="BJ129" s="835"/>
      <c r="BK129" s="835"/>
      <c r="BL129" s="836"/>
      <c r="BM129" s="834">
        <v>17.75</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8" t="s">
        <v>497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498</v>
      </c>
      <c r="X130" s="841"/>
      <c r="Y130" s="841"/>
      <c r="Z130" s="842"/>
      <c r="AA130" s="843">
        <v>1394577</v>
      </c>
      <c r="AB130" s="844"/>
      <c r="AC130" s="844"/>
      <c r="AD130" s="844"/>
      <c r="AE130" s="845"/>
      <c r="AF130" s="846">
        <v>1367229</v>
      </c>
      <c r="AG130" s="844"/>
      <c r="AH130" s="844"/>
      <c r="AI130" s="844"/>
      <c r="AJ130" s="845"/>
      <c r="AK130" s="846">
        <v>1280141</v>
      </c>
      <c r="AL130" s="844"/>
      <c r="AM130" s="844"/>
      <c r="AN130" s="844"/>
      <c r="AO130" s="845"/>
      <c r="AP130" s="847"/>
      <c r="AQ130" s="848"/>
      <c r="AR130" s="848"/>
      <c r="AS130" s="848"/>
      <c r="AT130" s="849"/>
      <c r="AU130" s="229"/>
      <c r="AV130" s="229"/>
      <c r="AW130" s="229"/>
      <c r="AX130" s="815" t="s">
        <v>499</v>
      </c>
      <c r="AY130" s="816"/>
      <c r="AZ130" s="816"/>
      <c r="BA130" s="816"/>
      <c r="BB130" s="816"/>
      <c r="BC130" s="816"/>
      <c r="BD130" s="816"/>
      <c r="BE130" s="817"/>
      <c r="BF130" s="818">
        <v>6.3</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500</v>
      </c>
      <c r="X131" s="825"/>
      <c r="Y131" s="825"/>
      <c r="Z131" s="826"/>
      <c r="AA131" s="827">
        <v>13019594</v>
      </c>
      <c r="AB131" s="828"/>
      <c r="AC131" s="828"/>
      <c r="AD131" s="828"/>
      <c r="AE131" s="829"/>
      <c r="AF131" s="830">
        <v>13495833</v>
      </c>
      <c r="AG131" s="828"/>
      <c r="AH131" s="828"/>
      <c r="AI131" s="828"/>
      <c r="AJ131" s="829"/>
      <c r="AK131" s="830">
        <v>14166242</v>
      </c>
      <c r="AL131" s="828"/>
      <c r="AM131" s="828"/>
      <c r="AN131" s="828"/>
      <c r="AO131" s="829"/>
      <c r="AP131" s="831"/>
      <c r="AQ131" s="832"/>
      <c r="AR131" s="832"/>
      <c r="AS131" s="832"/>
      <c r="AT131" s="833"/>
      <c r="AU131" s="229"/>
      <c r="AV131" s="229"/>
      <c r="AW131" s="229"/>
      <c r="AX131" s="793" t="s">
        <v>501</v>
      </c>
      <c r="AY131" s="794"/>
      <c r="AZ131" s="794"/>
      <c r="BA131" s="794"/>
      <c r="BB131" s="794"/>
      <c r="BC131" s="794"/>
      <c r="BD131" s="794"/>
      <c r="BE131" s="795"/>
      <c r="BF131" s="796">
        <v>47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2" t="s">
        <v>502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503</v>
      </c>
      <c r="W132" s="806"/>
      <c r="X132" s="806"/>
      <c r="Y132" s="806"/>
      <c r="Z132" s="807"/>
      <c r="AA132" s="808">
        <v>6.3618036020000002</v>
      </c>
      <c r="AB132" s="809"/>
      <c r="AC132" s="809"/>
      <c r="AD132" s="809"/>
      <c r="AE132" s="810"/>
      <c r="AF132" s="811">
        <v>6.6967485450000002</v>
      </c>
      <c r="AG132" s="809"/>
      <c r="AH132" s="809"/>
      <c r="AI132" s="809"/>
      <c r="AJ132" s="810"/>
      <c r="AK132" s="811">
        <v>6.004281164</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504</v>
      </c>
      <c r="W133" s="785"/>
      <c r="X133" s="785"/>
      <c r="Y133" s="785"/>
      <c r="Z133" s="786"/>
      <c r="AA133" s="787">
        <v>6.2</v>
      </c>
      <c r="AB133" s="788"/>
      <c r="AC133" s="788"/>
      <c r="AD133" s="788"/>
      <c r="AE133" s="789"/>
      <c r="AF133" s="787">
        <v>6.4</v>
      </c>
      <c r="AG133" s="788"/>
      <c r="AH133" s="788"/>
      <c r="AI133" s="788"/>
      <c r="AJ133" s="789"/>
      <c r="AK133" s="787">
        <v>6.3</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78TZKJsdHO0ZZ+L+cdyOgWTBeNSxcEN8PrxUyp8haxQQw16ZZXpQhWT37kUm72JRUiS+WPDAPGai1PCWFqLg==" saltValue="6lbvhe5HceIL7nB2IoTj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505</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vTrl+E9yT+fGvr9cx3UAmnURcetE0wBKx03SUMtD5hhHWjw4QLezysC1f0fWyy6OjAxoMTmUvbx0BjmoNokjA==" saltValue="MHDN6ko8Me3/G9eQMOR7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507</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508</v>
      </c>
      <c r="AP7" s="268"/>
      <c r="AQ7" s="269" t="s">
        <v>509</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510</v>
      </c>
      <c r="AQ8" s="275" t="s">
        <v>511</v>
      </c>
      <c r="AR8" s="276" t="s">
        <v>512</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513</v>
      </c>
      <c r="AL9" s="1195"/>
      <c r="AM9" s="1195"/>
      <c r="AN9" s="1196"/>
      <c r="AO9" s="277">
        <v>3903608</v>
      </c>
      <c r="AP9" s="277">
        <v>58236</v>
      </c>
      <c r="AQ9" s="278">
        <v>72345</v>
      </c>
      <c r="AR9" s="279">
        <v>-19.5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514</v>
      </c>
      <c r="AL10" s="1195"/>
      <c r="AM10" s="1195"/>
      <c r="AN10" s="1196"/>
      <c r="AO10" s="280">
        <v>609603</v>
      </c>
      <c r="AP10" s="280">
        <v>9094</v>
      </c>
      <c r="AQ10" s="281">
        <v>6087</v>
      </c>
      <c r="AR10" s="282">
        <v>49.4</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515</v>
      </c>
      <c r="AL11" s="1195"/>
      <c r="AM11" s="1195"/>
      <c r="AN11" s="1196"/>
      <c r="AO11" s="280" t="s">
        <v>516</v>
      </c>
      <c r="AP11" s="280" t="s">
        <v>516</v>
      </c>
      <c r="AQ11" s="281">
        <v>1128</v>
      </c>
      <c r="AR11" s="282" t="s">
        <v>516</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517</v>
      </c>
      <c r="AL12" s="1195"/>
      <c r="AM12" s="1195"/>
      <c r="AN12" s="1196"/>
      <c r="AO12" s="280" t="s">
        <v>516</v>
      </c>
      <c r="AP12" s="280" t="s">
        <v>516</v>
      </c>
      <c r="AQ12" s="281">
        <v>9</v>
      </c>
      <c r="AR12" s="282" t="s">
        <v>516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518</v>
      </c>
      <c r="AL13" s="1195"/>
      <c r="AM13" s="1195"/>
      <c r="AN13" s="1196"/>
      <c r="AO13" s="280">
        <v>119163</v>
      </c>
      <c r="AP13" s="280">
        <v>1778</v>
      </c>
      <c r="AQ13" s="281">
        <v>2326</v>
      </c>
      <c r="AR13" s="282">
        <v>-23.6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519</v>
      </c>
      <c r="AL14" s="1195"/>
      <c r="AM14" s="1195"/>
      <c r="AN14" s="1196"/>
      <c r="AO14" s="280">
        <v>79511</v>
      </c>
      <c r="AP14" s="280">
        <v>1186</v>
      </c>
      <c r="AQ14" s="281">
        <v>1625</v>
      </c>
      <c r="AR14" s="282">
        <v>-27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520</v>
      </c>
      <c r="AL15" s="1198"/>
      <c r="AM15" s="1198"/>
      <c r="AN15" s="1199"/>
      <c r="AO15" s="280">
        <v>-200904</v>
      </c>
      <c r="AP15" s="280">
        <v>-2997</v>
      </c>
      <c r="AQ15" s="281">
        <v>-4515</v>
      </c>
      <c r="AR15" s="282">
        <v>-33.6</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188</v>
      </c>
      <c r="AL16" s="1198"/>
      <c r="AM16" s="1198"/>
      <c r="AN16" s="1199"/>
      <c r="AO16" s="280">
        <v>4510981</v>
      </c>
      <c r="AP16" s="280">
        <v>67297</v>
      </c>
      <c r="AQ16" s="281">
        <v>79005</v>
      </c>
      <c r="AR16" s="282">
        <v>-14.8</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521</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522</v>
      </c>
      <c r="AP20" s="289" t="s">
        <v>523</v>
      </c>
      <c r="AQ20" s="290" t="s">
        <v>524</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525</v>
      </c>
      <c r="AL21" s="1201"/>
      <c r="AM21" s="1201"/>
      <c r="AN21" s="1202"/>
      <c r="AO21" s="293">
        <v>6.03</v>
      </c>
      <c r="AP21" s="294">
        <v>7.5</v>
      </c>
      <c r="AQ21" s="295">
        <v>-1.47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526</v>
      </c>
      <c r="AL22" s="1201"/>
      <c r="AM22" s="1201"/>
      <c r="AN22" s="1202"/>
      <c r="AO22" s="298">
        <v>99.1</v>
      </c>
      <c r="AP22" s="299">
        <v>98.5</v>
      </c>
      <c r="AQ22" s="300">
        <v>0.6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3" t="s">
        <v>527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x14ac:dyDescent="0.15">
      <c r="A27" s="305"/>
      <c r="AO27" s="258"/>
      <c r="AP27" s="258"/>
      <c r="AQ27" s="258"/>
      <c r="AR27" s="258"/>
      <c r="AS27" s="258"/>
      <c r="AT27" s="258"/>
    </row>
    <row r="28" spans="1:46" ht="17.25" x14ac:dyDescent="0.15">
      <c r="A28" s="259" t="s">
        <v>528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529</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508</v>
      </c>
      <c r="AP30" s="268"/>
      <c r="AQ30" s="269" t="s">
        <v>509</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510</v>
      </c>
      <c r="AQ31" s="275" t="s">
        <v>511</v>
      </c>
      <c r="AR31" s="276" t="s">
        <v>512</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530</v>
      </c>
      <c r="AL32" s="1185"/>
      <c r="AM32" s="1185"/>
      <c r="AN32" s="1186"/>
      <c r="AO32" s="308">
        <v>1769518</v>
      </c>
      <c r="AP32" s="308">
        <v>26399</v>
      </c>
      <c r="AQ32" s="309">
        <v>42274</v>
      </c>
      <c r="AR32" s="310">
        <v>-37.6</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531</v>
      </c>
      <c r="AL33" s="1185"/>
      <c r="AM33" s="1185"/>
      <c r="AN33" s="1186"/>
      <c r="AO33" s="308" t="s">
        <v>516</v>
      </c>
      <c r="AP33" s="308" t="s">
        <v>516</v>
      </c>
      <c r="AQ33" s="309" t="s">
        <v>516</v>
      </c>
      <c r="AR33" s="310" t="s">
        <v>516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532</v>
      </c>
      <c r="AL34" s="1185"/>
      <c r="AM34" s="1185"/>
      <c r="AN34" s="1186"/>
      <c r="AO34" s="308">
        <v>2240</v>
      </c>
      <c r="AP34" s="308">
        <v>33</v>
      </c>
      <c r="AQ34" s="309">
        <v>53</v>
      </c>
      <c r="AR34" s="310">
        <v>-37.700000000000003</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533</v>
      </c>
      <c r="AL35" s="1185"/>
      <c r="AM35" s="1185"/>
      <c r="AN35" s="1186"/>
      <c r="AO35" s="308">
        <v>314071</v>
      </c>
      <c r="AP35" s="308">
        <v>4685</v>
      </c>
      <c r="AQ35" s="309">
        <v>12769</v>
      </c>
      <c r="AR35" s="310">
        <v>-63.3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534</v>
      </c>
      <c r="AL36" s="1185"/>
      <c r="AM36" s="1185"/>
      <c r="AN36" s="1186"/>
      <c r="AO36" s="308">
        <v>69407</v>
      </c>
      <c r="AP36" s="308">
        <v>1035</v>
      </c>
      <c r="AQ36" s="309">
        <v>1973</v>
      </c>
      <c r="AR36" s="310">
        <v>-47.5</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535</v>
      </c>
      <c r="AL37" s="1185"/>
      <c r="AM37" s="1185"/>
      <c r="AN37" s="1186"/>
      <c r="AO37" s="308">
        <v>66</v>
      </c>
      <c r="AP37" s="308">
        <v>1</v>
      </c>
      <c r="AQ37" s="309">
        <v>635</v>
      </c>
      <c r="AR37" s="310">
        <v>-99.8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536</v>
      </c>
      <c r="AL38" s="1188"/>
      <c r="AM38" s="1188"/>
      <c r="AN38" s="1189"/>
      <c r="AO38" s="311" t="s">
        <v>516</v>
      </c>
      <c r="AP38" s="311" t="s">
        <v>516</v>
      </c>
      <c r="AQ38" s="312">
        <v>1</v>
      </c>
      <c r="AR38" s="300" t="s">
        <v>516</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537</v>
      </c>
      <c r="AL39" s="1188"/>
      <c r="AM39" s="1188"/>
      <c r="AN39" s="1189"/>
      <c r="AO39" s="308">
        <v>-24580</v>
      </c>
      <c r="AP39" s="308">
        <v>-367</v>
      </c>
      <c r="AQ39" s="309">
        <v>-5447</v>
      </c>
      <c r="AR39" s="310">
        <v>-93.3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538</v>
      </c>
      <c r="AL40" s="1185"/>
      <c r="AM40" s="1185"/>
      <c r="AN40" s="1186"/>
      <c r="AO40" s="308">
        <v>-1280141</v>
      </c>
      <c r="AP40" s="308">
        <v>-19098</v>
      </c>
      <c r="AQ40" s="309">
        <v>-37418</v>
      </c>
      <c r="AR40" s="310">
        <v>-49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299</v>
      </c>
      <c r="AL41" s="1191"/>
      <c r="AM41" s="1191"/>
      <c r="AN41" s="1192"/>
      <c r="AO41" s="308">
        <v>850581</v>
      </c>
      <c r="AP41" s="308">
        <v>12689</v>
      </c>
      <c r="AQ41" s="309">
        <v>14840</v>
      </c>
      <c r="AR41" s="310">
        <v>-14.5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539</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541</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508</v>
      </c>
      <c r="AN49" s="1179" t="s">
        <v>542</v>
      </c>
      <c r="AO49" s="1180"/>
      <c r="AP49" s="1180"/>
      <c r="AQ49" s="1180"/>
      <c r="AR49" s="118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543</v>
      </c>
      <c r="AO50" s="325" t="s">
        <v>544</v>
      </c>
      <c r="AP50" s="326" t="s">
        <v>545</v>
      </c>
      <c r="AQ50" s="327" t="s">
        <v>546</v>
      </c>
      <c r="AR50" s="328" t="s">
        <v>547</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548</v>
      </c>
      <c r="AL51" s="321"/>
      <c r="AM51" s="329">
        <v>5097977</v>
      </c>
      <c r="AN51" s="330">
        <v>74907</v>
      </c>
      <c r="AO51" s="331">
        <v>2.2999999999999998</v>
      </c>
      <c r="AP51" s="332">
        <v>54110</v>
      </c>
      <c r="AQ51" s="333">
        <v>-5.6</v>
      </c>
      <c r="AR51" s="334">
        <v>7.9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549</v>
      </c>
      <c r="AM52" s="337">
        <v>1809342</v>
      </c>
      <c r="AN52" s="338">
        <v>26586</v>
      </c>
      <c r="AO52" s="339">
        <v>72.099999999999994</v>
      </c>
      <c r="AP52" s="340">
        <v>30620</v>
      </c>
      <c r="AQ52" s="341">
        <v>-6.6</v>
      </c>
      <c r="AR52" s="342">
        <v>78.7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550</v>
      </c>
      <c r="AL53" s="321"/>
      <c r="AM53" s="329">
        <v>2709957</v>
      </c>
      <c r="AN53" s="330">
        <v>39916</v>
      </c>
      <c r="AO53" s="331">
        <v>-46.7</v>
      </c>
      <c r="AP53" s="332">
        <v>54684</v>
      </c>
      <c r="AQ53" s="333">
        <v>1.1000000000000001</v>
      </c>
      <c r="AR53" s="334">
        <v>-47.8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549</v>
      </c>
      <c r="AM54" s="337">
        <v>1470147</v>
      </c>
      <c r="AN54" s="338">
        <v>21654</v>
      </c>
      <c r="AO54" s="339">
        <v>-18.600000000000001</v>
      </c>
      <c r="AP54" s="340">
        <v>32829</v>
      </c>
      <c r="AQ54" s="341">
        <v>7.2</v>
      </c>
      <c r="AR54" s="342">
        <v>-25.8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551</v>
      </c>
      <c r="AL55" s="321"/>
      <c r="AM55" s="329">
        <v>2572435</v>
      </c>
      <c r="AN55" s="330">
        <v>38005</v>
      </c>
      <c r="AO55" s="331">
        <v>-4.8</v>
      </c>
      <c r="AP55" s="332">
        <v>62383</v>
      </c>
      <c r="AQ55" s="333">
        <v>14.1</v>
      </c>
      <c r="AR55" s="334">
        <v>-18.899999999999999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549</v>
      </c>
      <c r="AM56" s="337">
        <v>1636620</v>
      </c>
      <c r="AN56" s="338">
        <v>24179</v>
      </c>
      <c r="AO56" s="339">
        <v>11.7</v>
      </c>
      <c r="AP56" s="340">
        <v>35325</v>
      </c>
      <c r="AQ56" s="341">
        <v>7.6</v>
      </c>
      <c r="AR56" s="342">
        <v>4.0999999999999996</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552</v>
      </c>
      <c r="AL57" s="321"/>
      <c r="AM57" s="329">
        <v>2956860</v>
      </c>
      <c r="AN57" s="330">
        <v>43860</v>
      </c>
      <c r="AO57" s="331">
        <v>15.4</v>
      </c>
      <c r="AP57" s="332">
        <v>63812</v>
      </c>
      <c r="AQ57" s="333">
        <v>2.2999999999999998</v>
      </c>
      <c r="AR57" s="334">
        <v>13.1</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549</v>
      </c>
      <c r="AM58" s="337">
        <v>1227048</v>
      </c>
      <c r="AN58" s="338">
        <v>18201</v>
      </c>
      <c r="AO58" s="339">
        <v>-24.7</v>
      </c>
      <c r="AP58" s="340">
        <v>33848</v>
      </c>
      <c r="AQ58" s="341">
        <v>-4.2</v>
      </c>
      <c r="AR58" s="342">
        <v>-20.5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553</v>
      </c>
      <c r="AL59" s="321"/>
      <c r="AM59" s="329">
        <v>2610843</v>
      </c>
      <c r="AN59" s="330">
        <v>38950</v>
      </c>
      <c r="AO59" s="331">
        <v>-11.2</v>
      </c>
      <c r="AP59" s="332">
        <v>54225</v>
      </c>
      <c r="AQ59" s="333">
        <v>-15</v>
      </c>
      <c r="AR59" s="334">
        <v>3.8</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549</v>
      </c>
      <c r="AM60" s="337">
        <v>1041082</v>
      </c>
      <c r="AN60" s="338">
        <v>15531</v>
      </c>
      <c r="AO60" s="339">
        <v>-14.7</v>
      </c>
      <c r="AP60" s="340">
        <v>27337</v>
      </c>
      <c r="AQ60" s="341">
        <v>-19.2</v>
      </c>
      <c r="AR60" s="342">
        <v>4.5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554</v>
      </c>
      <c r="AL61" s="343"/>
      <c r="AM61" s="344">
        <v>3189614</v>
      </c>
      <c r="AN61" s="345">
        <v>47128</v>
      </c>
      <c r="AO61" s="346">
        <v>-9</v>
      </c>
      <c r="AP61" s="347">
        <v>57843</v>
      </c>
      <c r="AQ61" s="348">
        <v>-0.6</v>
      </c>
      <c r="AR61" s="334">
        <v>-8.4</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549</v>
      </c>
      <c r="AM62" s="337">
        <v>1436848</v>
      </c>
      <c r="AN62" s="338">
        <v>21230</v>
      </c>
      <c r="AO62" s="339">
        <v>5.2</v>
      </c>
      <c r="AP62" s="340">
        <v>31992</v>
      </c>
      <c r="AQ62" s="341">
        <v>-3</v>
      </c>
      <c r="AR62" s="342">
        <v>8.1999999999999993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xXUry0AnMuam+oHK8NcRl61cKYBhiecbwJ8sAjIOeMNq/pWlF9Uc9JwzLN18N5mFPIJyHIfeDUGLy/5A6gzf0A==" saltValue="2elqIfGMXgAIw+dd5Aqf1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556</v>
      </c>
    </row>
    <row r="120" spans="125:125" ht="13.5" hidden="1" customHeight="1" x14ac:dyDescent="0.15"/>
    <row r="121" spans="125:125" ht="13.5" hidden="1" customHeight="1" x14ac:dyDescent="0.15">
      <c r="DU121" s="255"/>
    </row>
  </sheetData>
  <sheetProtection algorithmName="SHA-512" hashValue="wbQRkjF3GSRc7cLSQ/HOXboEegw/ESdSIlk/p7SgIqOnl4zrhjPK6rYZQDhwcuBVE5bUqJl2oZItXzQ5rhL5IQ==" saltValue="5CFtAct6hxxF8g1cbRBG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557</v>
      </c>
    </row>
  </sheetData>
  <sheetProtection algorithmName="SHA-512" hashValue="DqieL1SnJmMX8RxT39f9vgEZsmUX1oaW8QvdDOazNTcLw8TZR7qjhAjEMHMSrCY/D21DgkHLSmfwijFGPZfUAQ==" saltValue="mfiCkaSDJJidamWadHlR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03" t="s">
        <v>3</v>
      </c>
      <c r="D47" s="1203"/>
      <c r="E47" s="1204"/>
      <c r="F47" s="11">
        <v>14.58</v>
      </c>
      <c r="G47" s="12">
        <v>14.74</v>
      </c>
      <c r="H47" s="12">
        <v>9.73</v>
      </c>
      <c r="I47" s="12">
        <v>11.75</v>
      </c>
      <c r="J47" s="13">
        <v>11.87</v>
      </c>
    </row>
    <row r="48" spans="2:10" ht="57.75" customHeight="1" x14ac:dyDescent="0.15">
      <c r="B48" s="14"/>
      <c r="C48" s="1205" t="s">
        <v>4</v>
      </c>
      <c r="D48" s="1205"/>
      <c r="E48" s="1206"/>
      <c r="F48" s="15">
        <v>15.29</v>
      </c>
      <c r="G48" s="16">
        <v>6.4</v>
      </c>
      <c r="H48" s="16">
        <v>5.75</v>
      </c>
      <c r="I48" s="16">
        <v>3.69</v>
      </c>
      <c r="J48" s="17">
        <v>8.6999999999999993</v>
      </c>
    </row>
    <row r="49" spans="2:10" ht="57.75" customHeight="1" thickBot="1" x14ac:dyDescent="0.2">
      <c r="B49" s="18"/>
      <c r="C49" s="1207" t="s">
        <v>5</v>
      </c>
      <c r="D49" s="1207"/>
      <c r="E49" s="1208"/>
      <c r="F49" s="19">
        <v>2.77</v>
      </c>
      <c r="G49" s="20" t="s">
        <v>563</v>
      </c>
      <c r="H49" s="20" t="s">
        <v>564</v>
      </c>
      <c r="I49" s="20" t="s">
        <v>565</v>
      </c>
      <c r="J49" s="21">
        <v>3.9</v>
      </c>
    </row>
    <row r="50" spans="2:10" x14ac:dyDescent="0.15"/>
  </sheetData>
  <sheetProtection algorithmName="SHA-512" hashValue="yCI73IjRNHgDStkbkYAwBrD38ZyCQ0TmlPxKQglt+tj/Y+fUuq5Hza8wn8/2pr5HlHtRR67nFEDjRxbIsGw+gQ==" saltValue="/RbISXzQeSB6wn7/rseK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2023-02-20T04:12:41Z</dcterms:created>
  <dcterms:modified xsi:type="dcterms:W3CDTF">2023-10-16T04:17:21Z</dcterms:modified>
  <cp:category/>
</cp:coreProperties>
</file>